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eqinox/Documents/Munka/Vetélkedő/2023-2024/Döntő/"/>
    </mc:Choice>
  </mc:AlternateContent>
  <xr:revisionPtr revIDLastSave="0" documentId="13_ncr:1_{AC23FE4C-8C96-094A-BFFD-0C2FAEA01D98}" xr6:coauthVersionLast="47" xr6:coauthVersionMax="47" xr10:uidLastSave="{00000000-0000-0000-0000-000000000000}"/>
  <bookViews>
    <workbookView xWindow="0" yWindow="740" windowWidth="29400" windowHeight="17220" xr2:uid="{00000000-000D-0000-FFFF-FFFF00000000}"/>
  </bookViews>
  <sheets>
    <sheet name="Össz" sheetId="1" r:id="rId1"/>
    <sheet name="Összesített" sheetId="6" r:id="rId2"/>
    <sheet name="Csillagász" sheetId="2" r:id="rId3"/>
    <sheet name="Fizikus" sheetId="3" r:id="rId4"/>
    <sheet name="Tabló" sheetId="4" r:id="rId5"/>
  </sheets>
  <definedNames>
    <definedName name="_xlnm._FilterDatabase" localSheetId="0" hidden="1">Össz!$K$6:$M$9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C22" i="6" s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C33" i="6" s="1"/>
  <c r="I25" i="1"/>
  <c r="C19" i="6" s="1"/>
  <c r="I26" i="1"/>
  <c r="C29" i="6" s="1"/>
  <c r="I27" i="1"/>
  <c r="I28" i="1"/>
  <c r="I29" i="1"/>
  <c r="I30" i="1"/>
  <c r="I31" i="1"/>
  <c r="I32" i="1"/>
  <c r="I33" i="1"/>
  <c r="I34" i="1"/>
  <c r="I35" i="1"/>
  <c r="I36" i="1"/>
  <c r="I37" i="1"/>
  <c r="I38" i="1"/>
  <c r="C36" i="6" s="1"/>
  <c r="I39" i="1"/>
  <c r="I40" i="1"/>
  <c r="I41" i="1"/>
  <c r="I42" i="1"/>
  <c r="I43" i="1"/>
  <c r="I4" i="1"/>
  <c r="C8" i="6" s="1"/>
  <c r="D19" i="4"/>
  <c r="D35" i="4"/>
  <c r="D20" i="4"/>
  <c r="D36" i="4"/>
  <c r="D25" i="4"/>
  <c r="D3" i="4"/>
  <c r="D28" i="4"/>
  <c r="D30" i="4"/>
  <c r="D21" i="4"/>
  <c r="D31" i="4"/>
  <c r="D32" i="4"/>
  <c r="D2" i="4"/>
  <c r="D4" i="4"/>
  <c r="D37" i="4"/>
  <c r="D10" i="4"/>
  <c r="D24" i="4"/>
  <c r="D5" i="4"/>
  <c r="D13" i="4"/>
  <c r="D22" i="4"/>
  <c r="D11" i="4"/>
  <c r="D23" i="4"/>
  <c r="D33" i="4"/>
  <c r="D26" i="4"/>
  <c r="D38" i="4"/>
  <c r="D39" i="4"/>
  <c r="D16" i="4"/>
  <c r="D18" i="4"/>
  <c r="D12" i="4"/>
  <c r="D34" i="4"/>
  <c r="D40" i="4"/>
  <c r="D14" i="4"/>
  <c r="D7" i="4"/>
  <c r="D15" i="4"/>
  <c r="D8" i="4"/>
  <c r="D29" i="4"/>
  <c r="D27" i="4"/>
  <c r="D6" i="4"/>
  <c r="D17" i="4"/>
  <c r="D41" i="4"/>
  <c r="D9" i="4"/>
  <c r="C19" i="4"/>
  <c r="C35" i="4"/>
  <c r="C20" i="4"/>
  <c r="C36" i="4"/>
  <c r="C25" i="4"/>
  <c r="C3" i="4"/>
  <c r="C28" i="4"/>
  <c r="C30" i="4"/>
  <c r="C21" i="4"/>
  <c r="C31" i="4"/>
  <c r="C32" i="4"/>
  <c r="C2" i="4"/>
  <c r="C4" i="4"/>
  <c r="C37" i="4"/>
  <c r="C10" i="4"/>
  <c r="C24" i="4"/>
  <c r="C5" i="4"/>
  <c r="C13" i="4"/>
  <c r="C22" i="4"/>
  <c r="C11" i="4"/>
  <c r="C23" i="4"/>
  <c r="C33" i="4"/>
  <c r="C26" i="4"/>
  <c r="C38" i="4"/>
  <c r="C39" i="4"/>
  <c r="C16" i="4"/>
  <c r="C18" i="4"/>
  <c r="C12" i="4"/>
  <c r="C34" i="4"/>
  <c r="C40" i="4"/>
  <c r="C14" i="4"/>
  <c r="C7" i="4"/>
  <c r="C15" i="4"/>
  <c r="C8" i="4"/>
  <c r="C29" i="4"/>
  <c r="C27" i="4"/>
  <c r="C6" i="4"/>
  <c r="C17" i="4"/>
  <c r="C41" i="4"/>
  <c r="C9" i="4"/>
  <c r="C19" i="3"/>
  <c r="C36" i="3"/>
  <c r="C3" i="3"/>
  <c r="C37" i="3"/>
  <c r="C6" i="3"/>
  <c r="C20" i="3"/>
  <c r="C35" i="3"/>
  <c r="C10" i="3"/>
  <c r="C16" i="3"/>
  <c r="C33" i="3"/>
  <c r="C17" i="3"/>
  <c r="C4" i="3"/>
  <c r="C12" i="3"/>
  <c r="C38" i="3"/>
  <c r="C7" i="3"/>
  <c r="C13" i="3"/>
  <c r="C32" i="3"/>
  <c r="C28" i="3"/>
  <c r="C23" i="3"/>
  <c r="C18" i="3"/>
  <c r="C21" i="3"/>
  <c r="C26" i="3"/>
  <c r="C25" i="3"/>
  <c r="C39" i="3"/>
  <c r="C40" i="3"/>
  <c r="C14" i="3"/>
  <c r="C27" i="3"/>
  <c r="C31" i="3"/>
  <c r="C29" i="3"/>
  <c r="C41" i="3"/>
  <c r="C15" i="3"/>
  <c r="C24" i="3"/>
  <c r="C34" i="3"/>
  <c r="C2" i="3"/>
  <c r="C5" i="3"/>
  <c r="C22" i="3"/>
  <c r="C8" i="3"/>
  <c r="C9" i="3"/>
  <c r="C30" i="3"/>
  <c r="C11" i="3"/>
  <c r="C24" i="2"/>
  <c r="C36" i="2"/>
  <c r="C14" i="2"/>
  <c r="C37" i="2"/>
  <c r="C15" i="2"/>
  <c r="C4" i="2"/>
  <c r="C35" i="2"/>
  <c r="C12" i="2"/>
  <c r="C25" i="2"/>
  <c r="C32" i="2"/>
  <c r="C20" i="2"/>
  <c r="C17" i="2"/>
  <c r="C8" i="2"/>
  <c r="C38" i="2"/>
  <c r="C5" i="2"/>
  <c r="C21" i="2"/>
  <c r="C27" i="2"/>
  <c r="C34" i="2"/>
  <c r="C30" i="2"/>
  <c r="C9" i="2"/>
  <c r="C18" i="2"/>
  <c r="C31" i="2"/>
  <c r="C26" i="2"/>
  <c r="C39" i="2"/>
  <c r="C40" i="2"/>
  <c r="C10" i="2"/>
  <c r="C33" i="2"/>
  <c r="C22" i="2"/>
  <c r="C28" i="2"/>
  <c r="C41" i="2"/>
  <c r="C23" i="2"/>
  <c r="C11" i="2"/>
  <c r="C13" i="2"/>
  <c r="C2" i="2"/>
  <c r="C3" i="2"/>
  <c r="C19" i="2"/>
  <c r="C16" i="2"/>
  <c r="C6" i="2"/>
  <c r="C29" i="2"/>
  <c r="C7" i="2"/>
  <c r="B10" i="6"/>
  <c r="B5" i="6"/>
  <c r="B35" i="6"/>
  <c r="B22" i="6"/>
  <c r="B36" i="6"/>
  <c r="B11" i="6"/>
  <c r="B37" i="6"/>
  <c r="B14" i="6"/>
  <c r="B9" i="6"/>
  <c r="B34" i="6"/>
  <c r="B16" i="6"/>
  <c r="B20" i="6"/>
  <c r="B33" i="6"/>
  <c r="B23" i="6"/>
  <c r="B7" i="6"/>
  <c r="B6" i="6"/>
  <c r="B38" i="6"/>
  <c r="B3" i="6"/>
  <c r="B18" i="6"/>
  <c r="B28" i="6"/>
  <c r="B31" i="6"/>
  <c r="B27" i="6"/>
  <c r="B13" i="6"/>
  <c r="B19" i="6"/>
  <c r="B30" i="6"/>
  <c r="B26" i="6"/>
  <c r="B39" i="6"/>
  <c r="B40" i="6"/>
  <c r="B12" i="6"/>
  <c r="B29" i="6"/>
  <c r="B25" i="6"/>
  <c r="B32" i="6"/>
  <c r="B41" i="6"/>
  <c r="B17" i="6"/>
  <c r="B15" i="6"/>
  <c r="B24" i="6"/>
  <c r="B2" i="6"/>
  <c r="B4" i="6"/>
  <c r="B21" i="6"/>
  <c r="B8" i="6"/>
  <c r="C21" i="6" l="1"/>
  <c r="C11" i="6"/>
  <c r="C27" i="6"/>
  <c r="C7" i="6"/>
  <c r="C25" i="6"/>
  <c r="C37" i="6"/>
  <c r="C14" i="6"/>
  <c r="C23" i="6"/>
  <c r="C31" i="6"/>
  <c r="C13" i="6"/>
  <c r="C6" i="6"/>
  <c r="C9" i="6"/>
  <c r="C34" i="6"/>
  <c r="C18" i="6"/>
  <c r="C12" i="6"/>
  <c r="C41" i="6"/>
  <c r="C30" i="6"/>
  <c r="C39" i="6"/>
  <c r="C35" i="6"/>
  <c r="C16" i="6"/>
  <c r="C15" i="6"/>
  <c r="C40" i="6"/>
  <c r="C28" i="6"/>
  <c r="C20" i="6"/>
  <c r="C4" i="6"/>
  <c r="C17" i="6"/>
  <c r="C26" i="6"/>
  <c r="C5" i="6"/>
  <c r="C10" i="6"/>
  <c r="C3" i="6"/>
  <c r="C24" i="6"/>
  <c r="C2" i="6"/>
  <c r="C32" i="6"/>
  <c r="C38" i="6"/>
  <c r="J4" i="1"/>
  <c r="D7" i="2" s="1"/>
  <c r="K5" i="1"/>
  <c r="D19" i="3" s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D36" i="3" s="1"/>
  <c r="K39" i="1"/>
  <c r="K40" i="1"/>
  <c r="K41" i="1"/>
  <c r="K42" i="1"/>
  <c r="K43" i="1"/>
  <c r="J5" i="1"/>
  <c r="D24" i="2" s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D4" i="2" s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D36" i="2" s="1"/>
  <c r="J39" i="1"/>
  <c r="J40" i="1"/>
  <c r="J41" i="1"/>
  <c r="J42" i="1"/>
  <c r="J43" i="1"/>
  <c r="K4" i="1"/>
  <c r="D11" i="3" s="1"/>
  <c r="D7" i="3" l="1"/>
  <c r="D12" i="3"/>
  <c r="D25" i="3"/>
  <c r="D8" i="3"/>
  <c r="D39" i="2"/>
  <c r="D6" i="3"/>
  <c r="D41" i="2"/>
  <c r="D11" i="2"/>
  <c r="D4" i="3"/>
  <c r="D17" i="2"/>
  <c r="D22" i="2"/>
  <c r="D31" i="2"/>
  <c r="D35" i="2"/>
  <c r="D10" i="2"/>
  <c r="D12" i="2"/>
  <c r="D38" i="2"/>
  <c r="D21" i="3"/>
  <c r="D27" i="2"/>
  <c r="D32" i="2"/>
  <c r="D25" i="2"/>
  <c r="D3" i="2"/>
  <c r="D35" i="3"/>
  <c r="D14" i="3"/>
  <c r="D17" i="3"/>
  <c r="D34" i="3"/>
  <c r="D23" i="3"/>
  <c r="D27" i="3"/>
  <c r="D3" i="3"/>
  <c r="D13" i="2"/>
  <c r="D30" i="2"/>
  <c r="D40" i="2"/>
  <c r="D30" i="3"/>
  <c r="D37" i="2"/>
  <c r="D32" i="3"/>
  <c r="D33" i="3"/>
  <c r="D16" i="3"/>
  <c r="D20" i="2"/>
  <c r="D5" i="2"/>
  <c r="D6" i="2"/>
  <c r="D26" i="2"/>
  <c r="D34" i="2"/>
  <c r="D18" i="3"/>
  <c r="D13" i="3"/>
  <c r="D28" i="2"/>
  <c r="D8" i="2"/>
  <c r="D16" i="2"/>
  <c r="D9" i="2"/>
  <c r="D21" i="2"/>
  <c r="D40" i="3"/>
  <c r="D20" i="3"/>
  <c r="D24" i="3"/>
  <c r="D22" i="3"/>
  <c r="D18" i="2"/>
  <c r="D15" i="2"/>
  <c r="D29" i="2"/>
  <c r="D33" i="2"/>
  <c r="D19" i="2"/>
  <c r="D14" i="2"/>
  <c r="D31" i="3"/>
  <c r="D26" i="3"/>
  <c r="D37" i="3"/>
  <c r="D38" i="3"/>
  <c r="D5" i="3"/>
  <c r="D29" i="3"/>
  <c r="D39" i="3"/>
  <c r="D10" i="3"/>
  <c r="D41" i="3"/>
  <c r="D15" i="3"/>
  <c r="D2" i="3"/>
  <c r="D23" i="2"/>
  <c r="D2" i="2"/>
  <c r="D9" i="3"/>
  <c r="D28" i="3"/>
</calcChain>
</file>

<file path=xl/sharedStrings.xml><?xml version="1.0" encoding="utf-8"?>
<sst xmlns="http://schemas.openxmlformats.org/spreadsheetml/2006/main" count="59" uniqueCount="56">
  <si>
    <t>Név</t>
  </si>
  <si>
    <t>Planetáriumi teszt</t>
  </si>
  <si>
    <t>Csillagászati Múzeum teszt</t>
  </si>
  <si>
    <t>Mérési feladat</t>
  </si>
  <si>
    <t>Nevezési tárgy</t>
  </si>
  <si>
    <t>Online pontok</t>
  </si>
  <si>
    <t>Összesen</t>
  </si>
  <si>
    <t>Legjobb Csillagász</t>
  </si>
  <si>
    <t>Legjobb fizikus</t>
  </si>
  <si>
    <t>TJ teszt</t>
  </si>
  <si>
    <t>Auber Eszter</t>
  </si>
  <si>
    <t>Csépe Fruzsina</t>
  </si>
  <si>
    <t>Drubits Dorka</t>
  </si>
  <si>
    <t>Emődi Gergő Attila</t>
  </si>
  <si>
    <t>Fekete Noémi</t>
  </si>
  <si>
    <t>Ferenczi Donát András</t>
  </si>
  <si>
    <t>Ferentzi Eszter</t>
  </si>
  <si>
    <t>Földvári Hanna</t>
  </si>
  <si>
    <t>Géczy Vanda</t>
  </si>
  <si>
    <t>Glodeák Barnabás</t>
  </si>
  <si>
    <t>Havas Laura</t>
  </si>
  <si>
    <t>Hlatky Luca</t>
  </si>
  <si>
    <t>Hudák Hanna</t>
  </si>
  <si>
    <t>Hunya Ákos</t>
  </si>
  <si>
    <t>Kállai Noel</t>
  </si>
  <si>
    <t>Kelényi Henriett</t>
  </si>
  <si>
    <t>Kiss Ákos</t>
  </si>
  <si>
    <t>Kiss Olivér</t>
  </si>
  <si>
    <t>Kozma Nóra Mirtill</t>
  </si>
  <si>
    <t>Kuripla Csenge</t>
  </si>
  <si>
    <t>Lukács Adorján</t>
  </si>
  <si>
    <t>Matisz Balázs</t>
  </si>
  <si>
    <t>Melykó Emma Dóra</t>
  </si>
  <si>
    <t>Mosolygó Ákos</t>
  </si>
  <si>
    <t>Novotnik Antal</t>
  </si>
  <si>
    <t>Novotnik Ramóna</t>
  </si>
  <si>
    <t>Pauleczki Ákos Péter</t>
  </si>
  <si>
    <t>Pitrik Róbert</t>
  </si>
  <si>
    <t>Resetár Máté</t>
  </si>
  <si>
    <t>Sánta Viktória</t>
  </si>
  <si>
    <t>Schmidt Áron</t>
  </si>
  <si>
    <t>Sike Sámuel</t>
  </si>
  <si>
    <t>Simon Adél</t>
  </si>
  <si>
    <t>Sipos-Nagy Dávid</t>
  </si>
  <si>
    <t>Süveges Emese</t>
  </si>
  <si>
    <t>Szabó-Medve Boldizsár</t>
  </si>
  <si>
    <t>Tompa Hédi</t>
  </si>
  <si>
    <t>Tóth Zsófia</t>
  </si>
  <si>
    <t>Tóth-Vári Regina</t>
  </si>
  <si>
    <t>Vankó Flórián</t>
  </si>
  <si>
    <t>I.</t>
  </si>
  <si>
    <t>II.</t>
  </si>
  <si>
    <t>III.</t>
  </si>
  <si>
    <t>IV:</t>
  </si>
  <si>
    <t>Máshol már diajzott!</t>
  </si>
  <si>
    <t>Hell Miksa Vetélkedő 2023-2024 döntő pontozó tábla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</si>
</sst>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strike/>
      <sz val="12"/>
      <color rgb="FFFF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2" fontId="0" fillId="2" borderId="2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3" xfId="0" applyBorder="1"/>
    <xf numFmtId="0" fontId="5" fillId="0" borderId="14" xfId="0" applyFont="1" applyBorder="1"/>
    <xf numFmtId="0" fontId="0" fillId="2" borderId="9" xfId="0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0" borderId="16" xfId="0" applyFont="1" applyBorder="1"/>
    <xf numFmtId="0" fontId="6" fillId="0" borderId="16" xfId="0" applyFont="1" applyBorder="1"/>
    <xf numFmtId="0" fontId="5" fillId="0" borderId="17" xfId="0" applyFont="1" applyBorder="1"/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7" fillId="0" borderId="12" xfId="0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2" xfId="0" applyFont="1" applyBorder="1" applyAlignment="1">
      <alignment vertical="center"/>
    </xf>
    <xf numFmtId="2" fontId="0" fillId="0" borderId="0" xfId="0" applyNumberFormat="1"/>
    <xf numFmtId="0" fontId="8" fillId="0" borderId="2" xfId="0" applyFont="1" applyBorder="1"/>
    <xf numFmtId="0" fontId="8" fillId="0" borderId="3" xfId="0" applyFont="1" applyBorder="1"/>
    <xf numFmtId="0" fontId="8" fillId="3" borderId="9" xfId="0" applyFont="1" applyFill="1" applyBorder="1"/>
    <xf numFmtId="0" fontId="8" fillId="3" borderId="2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3" borderId="2" xfId="0" applyFont="1" applyFill="1" applyBorder="1"/>
    <xf numFmtId="0" fontId="9" fillId="2" borderId="4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9" fillId="0" borderId="4" xfId="0" applyFont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0" fontId="7" fillId="4" borderId="12" xfId="0" applyFont="1" applyFill="1" applyBorder="1" applyAlignment="1">
      <alignment vertical="center"/>
    </xf>
    <xf numFmtId="0" fontId="1" fillId="4" borderId="0" xfId="0" applyFont="1" applyFill="1" applyAlignment="1">
      <alignment horizontal="center"/>
    </xf>
    <xf numFmtId="0" fontId="4" fillId="4" borderId="12" xfId="0" applyFont="1" applyFill="1" applyBorder="1" applyAlignment="1">
      <alignment vertical="center"/>
    </xf>
    <xf numFmtId="2" fontId="0" fillId="4" borderId="0" xfId="0" applyNumberFormat="1" applyFill="1"/>
    <xf numFmtId="0" fontId="0" fillId="4" borderId="0" xfId="0" applyFill="1"/>
    <xf numFmtId="2" fontId="0" fillId="4" borderId="10" xfId="0" applyNumberFormat="1" applyFill="1" applyBorder="1" applyAlignment="1">
      <alignment horizontal="center"/>
    </xf>
    <xf numFmtId="0" fontId="0" fillId="5" borderId="0" xfId="0" applyFill="1"/>
    <xf numFmtId="0" fontId="7" fillId="5" borderId="12" xfId="0" applyFont="1" applyFill="1" applyBorder="1" applyAlignment="1">
      <alignment vertical="center"/>
    </xf>
    <xf numFmtId="2" fontId="0" fillId="5" borderId="10" xfId="0" applyNumberFormat="1" applyFill="1" applyBorder="1" applyAlignment="1">
      <alignment horizontal="center"/>
    </xf>
    <xf numFmtId="0" fontId="0" fillId="6" borderId="0" xfId="0" applyFill="1"/>
    <xf numFmtId="0" fontId="7" fillId="6" borderId="12" xfId="0" applyFont="1" applyFill="1" applyBorder="1" applyAlignment="1">
      <alignment vertical="center"/>
    </xf>
    <xf numFmtId="2" fontId="0" fillId="6" borderId="10" xfId="0" applyNumberFormat="1" applyFill="1" applyBorder="1" applyAlignment="1">
      <alignment horizontal="center"/>
    </xf>
    <xf numFmtId="0" fontId="0" fillId="7" borderId="0" xfId="0" applyFill="1"/>
    <xf numFmtId="0" fontId="7" fillId="7" borderId="12" xfId="0" applyFont="1" applyFill="1" applyBorder="1" applyAlignment="1">
      <alignment vertical="center"/>
    </xf>
    <xf numFmtId="2" fontId="0" fillId="7" borderId="10" xfId="0" applyNumberForma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44"/>
  <sheetViews>
    <sheetView tabSelected="1" zoomScale="88" workbookViewId="0">
      <selection activeCell="B2" sqref="B2:K2"/>
    </sheetView>
  </sheetViews>
  <sheetFormatPr baseColWidth="10" defaultColWidth="8.83203125" defaultRowHeight="15" x14ac:dyDescent="0.2"/>
  <cols>
    <col min="2" max="2" width="19.33203125" customWidth="1"/>
    <col min="3" max="3" width="16.5" customWidth="1"/>
    <col min="4" max="4" width="23.1640625" customWidth="1"/>
    <col min="5" max="5" width="15.83203125" customWidth="1"/>
    <col min="6" max="6" width="13.1640625" customWidth="1"/>
    <col min="7" max="7" width="13.33203125" customWidth="1"/>
    <col min="8" max="8" width="12.6640625" customWidth="1"/>
    <col min="10" max="10" width="16.1640625" customWidth="1"/>
    <col min="11" max="11" width="13.5" customWidth="1"/>
  </cols>
  <sheetData>
    <row r="1" spans="2:23" ht="16" thickBot="1" x14ac:dyDescent="0.25"/>
    <row r="2" spans="2:23" ht="28" thickTop="1" thickBot="1" x14ac:dyDescent="0.35">
      <c r="B2" s="58" t="s">
        <v>55</v>
      </c>
      <c r="C2" s="59"/>
      <c r="D2" s="59"/>
      <c r="E2" s="59"/>
      <c r="F2" s="59"/>
      <c r="G2" s="59"/>
      <c r="H2" s="59"/>
      <c r="I2" s="59"/>
      <c r="J2" s="59"/>
      <c r="K2" s="60"/>
    </row>
    <row r="3" spans="2:23" ht="16" thickBot="1" x14ac:dyDescent="0.25">
      <c r="B3" s="6" t="s">
        <v>0</v>
      </c>
      <c r="C3" s="7" t="s">
        <v>1</v>
      </c>
      <c r="D3" s="7" t="s">
        <v>2</v>
      </c>
      <c r="E3" s="12" t="s">
        <v>9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8" t="s">
        <v>8</v>
      </c>
    </row>
    <row r="4" spans="2:23" ht="16" x14ac:dyDescent="0.2">
      <c r="B4" s="14" t="s">
        <v>10</v>
      </c>
      <c r="C4" s="15">
        <v>16</v>
      </c>
      <c r="D4" s="15">
        <v>16</v>
      </c>
      <c r="E4" s="15">
        <v>10</v>
      </c>
      <c r="F4" s="15">
        <v>13.5</v>
      </c>
      <c r="G4" s="32">
        <v>23</v>
      </c>
      <c r="H4" s="15"/>
      <c r="I4" s="16">
        <f>C4+D4+E4+F4+G4</f>
        <v>78.5</v>
      </c>
      <c r="J4" s="15">
        <f t="shared" ref="J4:J5" si="0">C4+D4</f>
        <v>32</v>
      </c>
      <c r="K4" s="17">
        <f>E4+F4</f>
        <v>23.5</v>
      </c>
      <c r="T4" s="1"/>
      <c r="U4" s="1"/>
      <c r="V4" s="1"/>
      <c r="W4" s="1"/>
    </row>
    <row r="5" spans="2:23" ht="16" x14ac:dyDescent="0.2">
      <c r="B5" s="18" t="s">
        <v>11</v>
      </c>
      <c r="C5" s="10">
        <v>16</v>
      </c>
      <c r="D5" s="10">
        <v>6</v>
      </c>
      <c r="E5" s="10">
        <v>4</v>
      </c>
      <c r="F5" s="2">
        <v>15.5</v>
      </c>
      <c r="G5" s="30">
        <v>21.2</v>
      </c>
      <c r="H5" s="2"/>
      <c r="I5" s="9">
        <f t="shared" ref="I5" si="1">C5+D5+E5+F5+G5</f>
        <v>62.7</v>
      </c>
      <c r="J5" s="2">
        <f t="shared" si="0"/>
        <v>22</v>
      </c>
      <c r="K5" s="3">
        <f t="shared" ref="K5" si="2">E5+F5</f>
        <v>19.5</v>
      </c>
      <c r="T5" s="1"/>
      <c r="U5" s="1"/>
      <c r="V5" s="1"/>
      <c r="W5" s="1"/>
    </row>
    <row r="6" spans="2:23" ht="16" x14ac:dyDescent="0.2">
      <c r="B6" s="19" t="s">
        <v>12</v>
      </c>
      <c r="C6" s="34">
        <v>0</v>
      </c>
      <c r="D6" s="34">
        <v>0</v>
      </c>
      <c r="E6" s="34">
        <v>0</v>
      </c>
      <c r="F6" s="35">
        <v>0</v>
      </c>
      <c r="G6" s="36">
        <v>0</v>
      </c>
      <c r="H6" s="35"/>
      <c r="I6" s="9">
        <f t="shared" ref="I6:I43" si="3">C6+D6+E6+F6+G6</f>
        <v>0</v>
      </c>
      <c r="J6" s="35">
        <f t="shared" ref="J6:J43" si="4">C6+D6</f>
        <v>0</v>
      </c>
      <c r="K6" s="37">
        <f t="shared" ref="K6:K43" si="5">E6+F6</f>
        <v>0</v>
      </c>
      <c r="T6" s="1"/>
      <c r="U6" s="1"/>
      <c r="V6" s="1"/>
      <c r="W6" s="1"/>
    </row>
    <row r="7" spans="2:23" ht="16" x14ac:dyDescent="0.2">
      <c r="B7" s="18" t="s">
        <v>13</v>
      </c>
      <c r="C7" s="10">
        <v>16</v>
      </c>
      <c r="D7" s="10">
        <v>12</v>
      </c>
      <c r="E7" s="10">
        <v>18</v>
      </c>
      <c r="F7" s="2">
        <v>10</v>
      </c>
      <c r="G7" s="30">
        <v>21.2</v>
      </c>
      <c r="H7" s="2"/>
      <c r="I7" s="9">
        <f t="shared" si="3"/>
        <v>77.2</v>
      </c>
      <c r="J7" s="2">
        <f t="shared" si="4"/>
        <v>28</v>
      </c>
      <c r="K7" s="3">
        <f t="shared" si="5"/>
        <v>28</v>
      </c>
      <c r="T7" s="1"/>
      <c r="U7" s="1"/>
      <c r="V7" s="1"/>
      <c r="W7" s="1"/>
    </row>
    <row r="8" spans="2:23" ht="16" x14ac:dyDescent="0.2">
      <c r="B8" s="19" t="s">
        <v>14</v>
      </c>
      <c r="C8" s="34">
        <v>0</v>
      </c>
      <c r="D8" s="34">
        <v>0</v>
      </c>
      <c r="E8" s="34">
        <v>0</v>
      </c>
      <c r="F8" s="34">
        <v>0</v>
      </c>
      <c r="G8" s="36">
        <v>0</v>
      </c>
      <c r="H8" s="34"/>
      <c r="I8" s="9">
        <f t="shared" si="3"/>
        <v>0</v>
      </c>
      <c r="J8" s="35">
        <f t="shared" si="4"/>
        <v>0</v>
      </c>
      <c r="K8" s="37">
        <f t="shared" si="5"/>
        <v>0</v>
      </c>
      <c r="T8" s="1"/>
      <c r="U8" s="1"/>
      <c r="V8" s="1"/>
      <c r="W8" s="1"/>
    </row>
    <row r="9" spans="2:23" ht="16" x14ac:dyDescent="0.2">
      <c r="B9" s="18" t="s">
        <v>15</v>
      </c>
      <c r="C9" s="10">
        <v>12</v>
      </c>
      <c r="D9" s="10">
        <v>16</v>
      </c>
      <c r="E9" s="10">
        <v>14</v>
      </c>
      <c r="F9" s="2">
        <v>13</v>
      </c>
      <c r="G9" s="30">
        <v>20</v>
      </c>
      <c r="H9" s="2"/>
      <c r="I9" s="9">
        <f t="shared" si="3"/>
        <v>75</v>
      </c>
      <c r="J9" s="2">
        <f t="shared" si="4"/>
        <v>28</v>
      </c>
      <c r="K9" s="3">
        <f t="shared" si="5"/>
        <v>27</v>
      </c>
      <c r="T9" s="1"/>
      <c r="U9" s="1"/>
      <c r="V9" s="1"/>
      <c r="W9" s="1"/>
    </row>
    <row r="10" spans="2:23" ht="16" x14ac:dyDescent="0.2">
      <c r="B10" s="18" t="s">
        <v>16</v>
      </c>
      <c r="C10" s="5">
        <v>18</v>
      </c>
      <c r="D10" s="5">
        <v>16</v>
      </c>
      <c r="E10" s="5">
        <v>14</v>
      </c>
      <c r="F10" s="4">
        <v>5</v>
      </c>
      <c r="G10" s="33">
        <v>24.6</v>
      </c>
      <c r="H10" s="4"/>
      <c r="I10" s="9">
        <f t="shared" si="3"/>
        <v>77.599999999999994</v>
      </c>
      <c r="J10" s="4">
        <f t="shared" si="4"/>
        <v>34</v>
      </c>
      <c r="K10" s="11">
        <f t="shared" si="5"/>
        <v>19</v>
      </c>
      <c r="T10" s="1"/>
      <c r="U10" s="1"/>
      <c r="V10" s="1"/>
      <c r="W10" s="1"/>
    </row>
    <row r="11" spans="2:23" ht="16" x14ac:dyDescent="0.2">
      <c r="B11" s="18" t="s">
        <v>17</v>
      </c>
      <c r="C11" s="10">
        <v>6</v>
      </c>
      <c r="D11" s="10">
        <v>4</v>
      </c>
      <c r="E11" s="10">
        <v>4</v>
      </c>
      <c r="F11" s="2">
        <v>2.5</v>
      </c>
      <c r="G11" s="30">
        <v>18.8</v>
      </c>
      <c r="H11" s="2"/>
      <c r="I11" s="9">
        <f t="shared" si="3"/>
        <v>35.299999999999997</v>
      </c>
      <c r="J11" s="2">
        <f t="shared" si="4"/>
        <v>10</v>
      </c>
      <c r="K11" s="3">
        <f t="shared" si="5"/>
        <v>6.5</v>
      </c>
      <c r="T11" s="1"/>
      <c r="U11" s="1"/>
      <c r="V11" s="1"/>
      <c r="W11" s="1"/>
    </row>
    <row r="12" spans="2:23" ht="16" x14ac:dyDescent="0.2">
      <c r="B12" s="18" t="s">
        <v>18</v>
      </c>
      <c r="C12" s="5">
        <v>14</v>
      </c>
      <c r="D12" s="5">
        <v>16</v>
      </c>
      <c r="E12" s="5">
        <v>10</v>
      </c>
      <c r="F12" s="5">
        <v>14</v>
      </c>
      <c r="G12" s="33">
        <v>17.600000000000001</v>
      </c>
      <c r="H12" s="5"/>
      <c r="I12" s="9">
        <f t="shared" si="3"/>
        <v>71.599999999999994</v>
      </c>
      <c r="J12" s="4">
        <f t="shared" si="4"/>
        <v>30</v>
      </c>
      <c r="K12" s="11">
        <f t="shared" si="5"/>
        <v>24</v>
      </c>
      <c r="T12" s="1"/>
      <c r="U12" s="1"/>
      <c r="V12" s="1"/>
      <c r="W12" s="1"/>
    </row>
    <row r="13" spans="2:23" ht="16" x14ac:dyDescent="0.2">
      <c r="B13" s="18" t="s">
        <v>19</v>
      </c>
      <c r="C13" s="10">
        <v>14</v>
      </c>
      <c r="D13" s="10">
        <v>8</v>
      </c>
      <c r="E13" s="10">
        <v>14</v>
      </c>
      <c r="F13" s="2">
        <v>7</v>
      </c>
      <c r="G13" s="30">
        <v>20.6</v>
      </c>
      <c r="H13" s="2"/>
      <c r="I13" s="9">
        <f t="shared" si="3"/>
        <v>63.6</v>
      </c>
      <c r="J13" s="2">
        <f t="shared" si="4"/>
        <v>22</v>
      </c>
      <c r="K13" s="3">
        <f t="shared" si="5"/>
        <v>21</v>
      </c>
      <c r="T13" s="1"/>
      <c r="U13" s="1"/>
      <c r="V13" s="1"/>
      <c r="W13" s="1"/>
    </row>
    <row r="14" spans="2:23" ht="16" x14ac:dyDescent="0.2">
      <c r="B14" s="18" t="s">
        <v>20</v>
      </c>
      <c r="C14" s="5">
        <v>8</v>
      </c>
      <c r="D14" s="5">
        <v>8</v>
      </c>
      <c r="E14" s="5">
        <v>8</v>
      </c>
      <c r="F14" s="4">
        <v>1</v>
      </c>
      <c r="G14" s="33">
        <v>17.600000000000001</v>
      </c>
      <c r="H14" s="4"/>
      <c r="I14" s="9">
        <f t="shared" si="3"/>
        <v>42.6</v>
      </c>
      <c r="J14" s="4">
        <f t="shared" si="4"/>
        <v>16</v>
      </c>
      <c r="K14" s="11">
        <f t="shared" si="5"/>
        <v>9</v>
      </c>
      <c r="T14" s="1"/>
      <c r="U14" s="1"/>
      <c r="V14" s="1"/>
      <c r="W14" s="1"/>
    </row>
    <row r="15" spans="2:23" ht="16" x14ac:dyDescent="0.2">
      <c r="B15" s="18" t="s">
        <v>21</v>
      </c>
      <c r="C15" s="10">
        <v>16</v>
      </c>
      <c r="D15" s="10">
        <v>8</v>
      </c>
      <c r="E15" s="10">
        <v>8</v>
      </c>
      <c r="F15" s="2">
        <v>13</v>
      </c>
      <c r="G15" s="30">
        <v>17.2</v>
      </c>
      <c r="H15" s="2"/>
      <c r="I15" s="9">
        <f t="shared" si="3"/>
        <v>62.2</v>
      </c>
      <c r="J15" s="2">
        <f t="shared" si="4"/>
        <v>24</v>
      </c>
      <c r="K15" s="3">
        <f t="shared" si="5"/>
        <v>21</v>
      </c>
      <c r="T15" s="1"/>
      <c r="U15" s="1"/>
      <c r="V15" s="1"/>
      <c r="W15" s="1"/>
    </row>
    <row r="16" spans="2:23" ht="16" x14ac:dyDescent="0.2">
      <c r="B16" s="18" t="s">
        <v>22</v>
      </c>
      <c r="C16" s="5">
        <v>12</v>
      </c>
      <c r="D16" s="5">
        <v>14</v>
      </c>
      <c r="E16" s="5">
        <v>16</v>
      </c>
      <c r="F16" s="5">
        <v>12</v>
      </c>
      <c r="G16" s="33">
        <v>25</v>
      </c>
      <c r="H16" s="5"/>
      <c r="I16" s="9">
        <f t="shared" si="3"/>
        <v>79</v>
      </c>
      <c r="J16" s="4">
        <f t="shared" si="4"/>
        <v>26</v>
      </c>
      <c r="K16" s="11">
        <f t="shared" si="5"/>
        <v>28</v>
      </c>
      <c r="T16" s="1"/>
      <c r="U16" s="1"/>
      <c r="V16" s="1"/>
      <c r="W16" s="1"/>
    </row>
    <row r="17" spans="2:23" ht="16" x14ac:dyDescent="0.2">
      <c r="B17" s="18" t="s">
        <v>23</v>
      </c>
      <c r="C17" s="10">
        <v>16</v>
      </c>
      <c r="D17" s="10">
        <v>16</v>
      </c>
      <c r="E17" s="10">
        <v>16</v>
      </c>
      <c r="F17" s="2">
        <v>7</v>
      </c>
      <c r="G17" s="30">
        <v>24.4</v>
      </c>
      <c r="H17" s="2"/>
      <c r="I17" s="9">
        <f t="shared" si="3"/>
        <v>79.400000000000006</v>
      </c>
      <c r="J17" s="2">
        <f t="shared" si="4"/>
        <v>32</v>
      </c>
      <c r="K17" s="3">
        <f t="shared" si="5"/>
        <v>23</v>
      </c>
      <c r="T17" s="1"/>
      <c r="U17" s="1"/>
      <c r="V17" s="1"/>
      <c r="W17" s="1"/>
    </row>
    <row r="18" spans="2:23" ht="16" x14ac:dyDescent="0.2">
      <c r="B18" s="18" t="s">
        <v>24</v>
      </c>
      <c r="C18" s="5">
        <v>0</v>
      </c>
      <c r="D18" s="5">
        <v>0</v>
      </c>
      <c r="E18" s="5">
        <v>0</v>
      </c>
      <c r="F18" s="4">
        <v>0</v>
      </c>
      <c r="G18" s="33">
        <v>0</v>
      </c>
      <c r="H18" s="4"/>
      <c r="I18" s="9">
        <f t="shared" si="3"/>
        <v>0</v>
      </c>
      <c r="J18" s="4">
        <f t="shared" si="4"/>
        <v>0</v>
      </c>
      <c r="K18" s="11">
        <f t="shared" si="5"/>
        <v>0</v>
      </c>
      <c r="T18" s="1"/>
      <c r="U18" s="1"/>
      <c r="V18" s="1"/>
      <c r="W18" s="1"/>
    </row>
    <row r="19" spans="2:23" ht="16" x14ac:dyDescent="0.2">
      <c r="B19" s="18" t="s">
        <v>25</v>
      </c>
      <c r="C19" s="10">
        <v>18</v>
      </c>
      <c r="D19" s="10">
        <v>16</v>
      </c>
      <c r="E19" s="10">
        <v>12</v>
      </c>
      <c r="F19" s="2">
        <v>14</v>
      </c>
      <c r="G19" s="30">
        <v>23</v>
      </c>
      <c r="H19" s="2"/>
      <c r="I19" s="9">
        <f t="shared" si="3"/>
        <v>83</v>
      </c>
      <c r="J19" s="2">
        <f t="shared" si="4"/>
        <v>34</v>
      </c>
      <c r="K19" s="3">
        <f t="shared" si="5"/>
        <v>26</v>
      </c>
      <c r="T19" s="1"/>
      <c r="U19" s="1"/>
      <c r="V19" s="1"/>
      <c r="W19" s="1"/>
    </row>
    <row r="20" spans="2:23" ht="16" x14ac:dyDescent="0.2">
      <c r="B20" s="18" t="s">
        <v>26</v>
      </c>
      <c r="C20" s="5">
        <v>14</v>
      </c>
      <c r="D20" s="5">
        <v>10</v>
      </c>
      <c r="E20" s="5">
        <v>12</v>
      </c>
      <c r="F20" s="5">
        <v>11</v>
      </c>
      <c r="G20" s="33">
        <v>20.2</v>
      </c>
      <c r="H20" s="5"/>
      <c r="I20" s="9">
        <f t="shared" si="3"/>
        <v>67.2</v>
      </c>
      <c r="J20" s="4">
        <f t="shared" si="4"/>
        <v>24</v>
      </c>
      <c r="K20" s="11">
        <f t="shared" si="5"/>
        <v>23</v>
      </c>
      <c r="T20" s="1"/>
      <c r="U20" s="1"/>
      <c r="V20" s="1"/>
      <c r="W20" s="1"/>
    </row>
    <row r="21" spans="2:23" ht="16" x14ac:dyDescent="0.2">
      <c r="B21" s="18" t="s">
        <v>27</v>
      </c>
      <c r="C21" s="10">
        <v>16</v>
      </c>
      <c r="D21" s="10">
        <v>4</v>
      </c>
      <c r="E21" s="10">
        <v>8</v>
      </c>
      <c r="F21" s="2">
        <v>3</v>
      </c>
      <c r="G21" s="30">
        <v>24.2</v>
      </c>
      <c r="H21" s="2"/>
      <c r="I21" s="9">
        <f t="shared" si="3"/>
        <v>55.2</v>
      </c>
      <c r="J21" s="2">
        <f t="shared" si="4"/>
        <v>20</v>
      </c>
      <c r="K21" s="3">
        <f t="shared" si="5"/>
        <v>11</v>
      </c>
      <c r="T21" s="1"/>
      <c r="U21" s="1"/>
      <c r="V21" s="1"/>
      <c r="W21" s="1"/>
    </row>
    <row r="22" spans="2:23" ht="16" x14ac:dyDescent="0.2">
      <c r="B22" s="18" t="s">
        <v>28</v>
      </c>
      <c r="C22" s="5">
        <v>10</v>
      </c>
      <c r="D22" s="5">
        <v>4</v>
      </c>
      <c r="E22" s="5">
        <v>8</v>
      </c>
      <c r="F22" s="4">
        <v>4.5</v>
      </c>
      <c r="G22" s="33">
        <v>22.4</v>
      </c>
      <c r="H22" s="4"/>
      <c r="I22" s="9">
        <f t="shared" si="3"/>
        <v>48.9</v>
      </c>
      <c r="J22" s="4">
        <f t="shared" si="4"/>
        <v>14</v>
      </c>
      <c r="K22" s="11">
        <f t="shared" si="5"/>
        <v>12.5</v>
      </c>
      <c r="T22" s="1"/>
      <c r="U22" s="1"/>
      <c r="V22" s="1"/>
      <c r="W22" s="1"/>
    </row>
    <row r="23" spans="2:23" ht="16" x14ac:dyDescent="0.2">
      <c r="B23" s="18" t="s">
        <v>29</v>
      </c>
      <c r="C23" s="10">
        <v>10</v>
      </c>
      <c r="D23" s="10">
        <v>8</v>
      </c>
      <c r="E23" s="10">
        <v>8</v>
      </c>
      <c r="F23" s="2">
        <v>10</v>
      </c>
      <c r="G23" s="30">
        <v>20.6</v>
      </c>
      <c r="H23" s="2"/>
      <c r="I23" s="9">
        <f t="shared" si="3"/>
        <v>56.6</v>
      </c>
      <c r="J23" s="2">
        <f t="shared" si="4"/>
        <v>18</v>
      </c>
      <c r="K23" s="3">
        <f t="shared" si="5"/>
        <v>18</v>
      </c>
      <c r="T23" s="1"/>
      <c r="U23" s="1"/>
      <c r="V23" s="1"/>
      <c r="W23" s="1"/>
    </row>
    <row r="24" spans="2:23" ht="16" x14ac:dyDescent="0.2">
      <c r="B24" s="18" t="s">
        <v>30</v>
      </c>
      <c r="C24" s="5">
        <v>16</v>
      </c>
      <c r="D24" s="5">
        <v>16</v>
      </c>
      <c r="E24" s="5">
        <v>12</v>
      </c>
      <c r="F24" s="5">
        <v>8.5</v>
      </c>
      <c r="G24" s="33">
        <v>23</v>
      </c>
      <c r="H24" s="5"/>
      <c r="I24" s="9">
        <f t="shared" si="3"/>
        <v>75.5</v>
      </c>
      <c r="J24" s="4">
        <f t="shared" si="4"/>
        <v>32</v>
      </c>
      <c r="K24" s="11">
        <f t="shared" si="5"/>
        <v>20.5</v>
      </c>
      <c r="T24" s="1"/>
      <c r="U24" s="1"/>
      <c r="V24" s="1"/>
      <c r="W24" s="1"/>
    </row>
    <row r="25" spans="2:23" ht="16" x14ac:dyDescent="0.2">
      <c r="B25" s="18" t="s">
        <v>31</v>
      </c>
      <c r="C25" s="10">
        <v>16</v>
      </c>
      <c r="D25" s="10">
        <v>10</v>
      </c>
      <c r="E25" s="10">
        <v>6</v>
      </c>
      <c r="F25" s="2">
        <v>12.5</v>
      </c>
      <c r="G25" s="30">
        <v>20.6</v>
      </c>
      <c r="H25" s="2"/>
      <c r="I25" s="9">
        <f t="shared" si="3"/>
        <v>65.099999999999994</v>
      </c>
      <c r="J25" s="2">
        <f t="shared" si="4"/>
        <v>26</v>
      </c>
      <c r="K25" s="3">
        <f t="shared" si="5"/>
        <v>18.5</v>
      </c>
      <c r="T25" s="1"/>
      <c r="U25" s="1"/>
      <c r="V25" s="1"/>
      <c r="W25" s="1"/>
    </row>
    <row r="26" spans="2:23" ht="16" x14ac:dyDescent="0.2">
      <c r="B26" s="18" t="s">
        <v>32</v>
      </c>
      <c r="C26" s="5">
        <v>14</v>
      </c>
      <c r="D26" s="5">
        <v>4</v>
      </c>
      <c r="E26" s="5">
        <v>12</v>
      </c>
      <c r="F26" s="4">
        <v>3.5</v>
      </c>
      <c r="G26" s="33">
        <v>17.2</v>
      </c>
      <c r="H26" s="4"/>
      <c r="I26" s="9">
        <f t="shared" si="3"/>
        <v>50.7</v>
      </c>
      <c r="J26" s="4">
        <f t="shared" si="4"/>
        <v>18</v>
      </c>
      <c r="K26" s="11">
        <f t="shared" si="5"/>
        <v>15.5</v>
      </c>
      <c r="T26" s="1"/>
      <c r="U26" s="1"/>
      <c r="V26" s="1"/>
      <c r="W26" s="1"/>
    </row>
    <row r="27" spans="2:23" ht="16" x14ac:dyDescent="0.2">
      <c r="B27" s="18" t="s">
        <v>33</v>
      </c>
      <c r="C27" s="10">
        <v>14</v>
      </c>
      <c r="D27" s="10">
        <v>8</v>
      </c>
      <c r="E27" s="10">
        <v>6</v>
      </c>
      <c r="F27" s="2">
        <v>10.5</v>
      </c>
      <c r="G27" s="30">
        <v>19.8</v>
      </c>
      <c r="H27" s="2"/>
      <c r="I27" s="9">
        <f t="shared" si="3"/>
        <v>58.3</v>
      </c>
      <c r="J27" s="2">
        <f t="shared" si="4"/>
        <v>22</v>
      </c>
      <c r="K27" s="3">
        <f t="shared" si="5"/>
        <v>16.5</v>
      </c>
      <c r="T27" s="1"/>
      <c r="U27" s="1"/>
      <c r="V27" s="1"/>
      <c r="W27" s="1"/>
    </row>
    <row r="28" spans="2:23" ht="16" x14ac:dyDescent="0.2">
      <c r="B28" s="19" t="s">
        <v>34</v>
      </c>
      <c r="C28" s="34">
        <v>0</v>
      </c>
      <c r="D28" s="34">
        <v>0</v>
      </c>
      <c r="E28" s="34">
        <v>0</v>
      </c>
      <c r="F28" s="34">
        <v>0</v>
      </c>
      <c r="G28" s="36">
        <v>0</v>
      </c>
      <c r="H28" s="34"/>
      <c r="I28" s="9">
        <f t="shared" si="3"/>
        <v>0</v>
      </c>
      <c r="J28" s="35">
        <f t="shared" si="4"/>
        <v>0</v>
      </c>
      <c r="K28" s="37">
        <f t="shared" si="5"/>
        <v>0</v>
      </c>
      <c r="T28" s="1"/>
      <c r="U28" s="1"/>
      <c r="V28" s="1"/>
      <c r="W28" s="1"/>
    </row>
    <row r="29" spans="2:23" ht="16" x14ac:dyDescent="0.2">
      <c r="B29" s="19" t="s">
        <v>35</v>
      </c>
      <c r="C29" s="38">
        <v>0</v>
      </c>
      <c r="D29" s="38">
        <v>0</v>
      </c>
      <c r="E29" s="38">
        <v>0</v>
      </c>
      <c r="F29" s="39">
        <v>0</v>
      </c>
      <c r="G29" s="40">
        <v>0</v>
      </c>
      <c r="H29" s="39"/>
      <c r="I29" s="9">
        <f t="shared" si="3"/>
        <v>0</v>
      </c>
      <c r="J29" s="39">
        <f t="shared" si="4"/>
        <v>0</v>
      </c>
      <c r="K29" s="41">
        <f t="shared" si="5"/>
        <v>0</v>
      </c>
      <c r="T29" s="1"/>
      <c r="U29" s="1"/>
      <c r="V29" s="1"/>
      <c r="W29" s="1"/>
    </row>
    <row r="30" spans="2:23" ht="16" x14ac:dyDescent="0.2">
      <c r="B30" s="18" t="s">
        <v>36</v>
      </c>
      <c r="C30" s="5">
        <v>18</v>
      </c>
      <c r="D30" s="5">
        <v>14</v>
      </c>
      <c r="E30" s="5">
        <v>10</v>
      </c>
      <c r="F30" s="4">
        <v>12</v>
      </c>
      <c r="G30" s="33">
        <v>22.2</v>
      </c>
      <c r="H30" s="4"/>
      <c r="I30" s="9">
        <f t="shared" si="3"/>
        <v>76.2</v>
      </c>
      <c r="J30" s="4">
        <f t="shared" si="4"/>
        <v>32</v>
      </c>
      <c r="K30" s="11">
        <f t="shared" si="5"/>
        <v>22</v>
      </c>
      <c r="T30" s="1"/>
      <c r="U30" s="1"/>
      <c r="V30" s="1"/>
      <c r="W30" s="1"/>
    </row>
    <row r="31" spans="2:23" ht="16" x14ac:dyDescent="0.2">
      <c r="B31" s="18" t="s">
        <v>37</v>
      </c>
      <c r="C31" s="10">
        <v>8</v>
      </c>
      <c r="D31" s="10">
        <v>8</v>
      </c>
      <c r="E31" s="10">
        <v>10</v>
      </c>
      <c r="F31" s="2">
        <v>5</v>
      </c>
      <c r="G31" s="30">
        <v>21.6</v>
      </c>
      <c r="H31" s="2"/>
      <c r="I31" s="9">
        <f t="shared" si="3"/>
        <v>52.6</v>
      </c>
      <c r="J31" s="2">
        <f t="shared" si="4"/>
        <v>16</v>
      </c>
      <c r="K31" s="3">
        <f t="shared" si="5"/>
        <v>15</v>
      </c>
      <c r="T31" s="1"/>
      <c r="U31" s="1"/>
      <c r="V31" s="1"/>
      <c r="W31" s="1"/>
    </row>
    <row r="32" spans="2:23" ht="16" x14ac:dyDescent="0.2">
      <c r="B32" s="18" t="s">
        <v>38</v>
      </c>
      <c r="C32" s="5">
        <v>16</v>
      </c>
      <c r="D32" s="5">
        <v>8</v>
      </c>
      <c r="E32" s="5">
        <v>6</v>
      </c>
      <c r="F32" s="5">
        <v>5.5</v>
      </c>
      <c r="G32" s="33">
        <v>23</v>
      </c>
      <c r="H32" s="5"/>
      <c r="I32" s="9">
        <f t="shared" si="3"/>
        <v>58.5</v>
      </c>
      <c r="J32" s="4">
        <f t="shared" si="4"/>
        <v>24</v>
      </c>
      <c r="K32" s="11">
        <f t="shared" si="5"/>
        <v>11.5</v>
      </c>
      <c r="T32" s="1"/>
      <c r="U32" s="1"/>
      <c r="V32" s="1"/>
      <c r="W32" s="1"/>
    </row>
    <row r="33" spans="2:23" ht="16" x14ac:dyDescent="0.2">
      <c r="B33" s="18" t="s">
        <v>39</v>
      </c>
      <c r="C33" s="10">
        <v>10</v>
      </c>
      <c r="D33" s="10">
        <v>10</v>
      </c>
      <c r="E33" s="10">
        <v>10</v>
      </c>
      <c r="F33" s="2">
        <v>2</v>
      </c>
      <c r="G33" s="30">
        <v>16.8</v>
      </c>
      <c r="H33" s="2"/>
      <c r="I33" s="9">
        <f t="shared" si="3"/>
        <v>48.8</v>
      </c>
      <c r="J33" s="2">
        <f t="shared" si="4"/>
        <v>20</v>
      </c>
      <c r="K33" s="3">
        <f t="shared" si="5"/>
        <v>12</v>
      </c>
      <c r="T33" s="1"/>
      <c r="U33" s="1"/>
      <c r="V33" s="1"/>
      <c r="W33" s="1"/>
    </row>
    <row r="34" spans="2:23" ht="16" x14ac:dyDescent="0.2">
      <c r="B34" s="19" t="s">
        <v>40</v>
      </c>
      <c r="C34" s="34">
        <v>0</v>
      </c>
      <c r="D34" s="34">
        <v>0</v>
      </c>
      <c r="E34" s="34">
        <v>0</v>
      </c>
      <c r="F34" s="35">
        <v>0</v>
      </c>
      <c r="G34" s="36">
        <v>0</v>
      </c>
      <c r="H34" s="35"/>
      <c r="I34" s="9">
        <f t="shared" si="3"/>
        <v>0</v>
      </c>
      <c r="J34" s="35">
        <f t="shared" si="4"/>
        <v>0</v>
      </c>
      <c r="K34" s="37">
        <f t="shared" si="5"/>
        <v>0</v>
      </c>
      <c r="T34" s="1"/>
      <c r="U34" s="1"/>
      <c r="V34" s="1"/>
      <c r="W34" s="1"/>
    </row>
    <row r="35" spans="2:23" ht="16" x14ac:dyDescent="0.2">
      <c r="B35" s="18" t="s">
        <v>41</v>
      </c>
      <c r="C35" s="10">
        <v>18</v>
      </c>
      <c r="D35" s="10">
        <v>6</v>
      </c>
      <c r="E35" s="10">
        <v>10</v>
      </c>
      <c r="F35" s="2">
        <v>11.5</v>
      </c>
      <c r="G35" s="30">
        <v>22.4</v>
      </c>
      <c r="H35" s="2"/>
      <c r="I35" s="9">
        <f t="shared" si="3"/>
        <v>67.900000000000006</v>
      </c>
      <c r="J35" s="2">
        <f t="shared" si="4"/>
        <v>24</v>
      </c>
      <c r="K35" s="3">
        <f t="shared" si="5"/>
        <v>21.5</v>
      </c>
      <c r="T35" s="1"/>
      <c r="U35" s="1"/>
      <c r="V35" s="1"/>
      <c r="W35" s="1"/>
    </row>
    <row r="36" spans="2:23" ht="16" x14ac:dyDescent="0.2">
      <c r="B36" s="18" t="s">
        <v>42</v>
      </c>
      <c r="C36" s="5">
        <v>18</v>
      </c>
      <c r="D36" s="5">
        <v>14</v>
      </c>
      <c r="E36" s="5">
        <v>8</v>
      </c>
      <c r="F36" s="5">
        <v>10</v>
      </c>
      <c r="G36" s="33">
        <v>23.6</v>
      </c>
      <c r="H36" s="5"/>
      <c r="I36" s="9">
        <f t="shared" si="3"/>
        <v>73.599999999999994</v>
      </c>
      <c r="J36" s="4">
        <f t="shared" si="4"/>
        <v>32</v>
      </c>
      <c r="K36" s="11">
        <f t="shared" si="5"/>
        <v>18</v>
      </c>
      <c r="T36" s="1"/>
      <c r="U36" s="1"/>
      <c r="V36" s="1"/>
      <c r="W36" s="1"/>
    </row>
    <row r="37" spans="2:23" ht="16" x14ac:dyDescent="0.2">
      <c r="B37" s="18" t="s">
        <v>43</v>
      </c>
      <c r="C37" s="10">
        <v>16</v>
      </c>
      <c r="D37" s="10">
        <v>14</v>
      </c>
      <c r="E37" s="10">
        <v>6</v>
      </c>
      <c r="F37" s="2">
        <v>3</v>
      </c>
      <c r="G37" s="30">
        <v>22.4</v>
      </c>
      <c r="H37" s="2"/>
      <c r="I37" s="9">
        <f t="shared" si="3"/>
        <v>61.4</v>
      </c>
      <c r="J37" s="2">
        <f t="shared" si="4"/>
        <v>30</v>
      </c>
      <c r="K37" s="3">
        <f t="shared" si="5"/>
        <v>9</v>
      </c>
      <c r="T37" s="1"/>
      <c r="U37" s="1"/>
      <c r="V37" s="1"/>
      <c r="W37" s="1"/>
    </row>
    <row r="38" spans="2:23" ht="16" x14ac:dyDescent="0.2">
      <c r="B38" s="18" t="s">
        <v>44</v>
      </c>
      <c r="C38" s="5">
        <v>18</v>
      </c>
      <c r="D38" s="5">
        <v>20</v>
      </c>
      <c r="E38" s="5">
        <v>18</v>
      </c>
      <c r="F38" s="4">
        <v>15</v>
      </c>
      <c r="G38" s="33">
        <v>23.4</v>
      </c>
      <c r="H38" s="4"/>
      <c r="I38" s="9">
        <f t="shared" si="3"/>
        <v>94.4</v>
      </c>
      <c r="J38" s="4">
        <f t="shared" si="4"/>
        <v>38</v>
      </c>
      <c r="K38" s="11">
        <f t="shared" si="5"/>
        <v>33</v>
      </c>
      <c r="T38" s="1"/>
      <c r="U38" s="1"/>
      <c r="V38" s="1"/>
      <c r="W38" s="1"/>
    </row>
    <row r="39" spans="2:23" ht="16" x14ac:dyDescent="0.2">
      <c r="B39" s="18" t="s">
        <v>45</v>
      </c>
      <c r="C39" s="10">
        <v>18</v>
      </c>
      <c r="D39" s="10">
        <v>18</v>
      </c>
      <c r="E39" s="10">
        <v>14</v>
      </c>
      <c r="F39" s="2">
        <v>13.5</v>
      </c>
      <c r="G39" s="30">
        <v>18.600000000000001</v>
      </c>
      <c r="H39" s="2"/>
      <c r="I39" s="9">
        <f t="shared" si="3"/>
        <v>82.1</v>
      </c>
      <c r="J39" s="2">
        <f t="shared" si="4"/>
        <v>36</v>
      </c>
      <c r="K39" s="3">
        <f t="shared" si="5"/>
        <v>27.5</v>
      </c>
      <c r="T39" s="1"/>
      <c r="U39" s="1"/>
      <c r="V39" s="1"/>
      <c r="W39" s="1"/>
    </row>
    <row r="40" spans="2:23" ht="16" x14ac:dyDescent="0.2">
      <c r="B40" s="18" t="s">
        <v>46</v>
      </c>
      <c r="C40" s="5">
        <v>16</v>
      </c>
      <c r="D40" s="5">
        <v>10</v>
      </c>
      <c r="E40" s="5">
        <v>12</v>
      </c>
      <c r="F40" s="5">
        <v>6</v>
      </c>
      <c r="G40" s="33">
        <v>19</v>
      </c>
      <c r="H40" s="5"/>
      <c r="I40" s="9">
        <f t="shared" si="3"/>
        <v>63</v>
      </c>
      <c r="J40" s="4">
        <f t="shared" si="4"/>
        <v>26</v>
      </c>
      <c r="K40" s="11">
        <f t="shared" si="5"/>
        <v>18</v>
      </c>
      <c r="T40" s="1"/>
      <c r="U40" s="1"/>
      <c r="V40" s="1"/>
      <c r="W40" s="1"/>
    </row>
    <row r="41" spans="2:23" ht="16" x14ac:dyDescent="0.2">
      <c r="B41" s="18" t="s">
        <v>47</v>
      </c>
      <c r="C41" s="10">
        <v>14</v>
      </c>
      <c r="D41" s="10">
        <v>14</v>
      </c>
      <c r="E41" s="10">
        <v>12</v>
      </c>
      <c r="F41" s="2">
        <v>13.5</v>
      </c>
      <c r="G41" s="30">
        <v>23.8</v>
      </c>
      <c r="H41" s="2"/>
      <c r="I41" s="9">
        <f t="shared" si="3"/>
        <v>77.3</v>
      </c>
      <c r="J41" s="2">
        <f t="shared" si="4"/>
        <v>28</v>
      </c>
      <c r="K41" s="3">
        <f t="shared" si="5"/>
        <v>25.5</v>
      </c>
      <c r="T41" s="1"/>
      <c r="U41" s="1"/>
      <c r="V41" s="1"/>
      <c r="W41" s="1"/>
    </row>
    <row r="42" spans="2:23" ht="16" x14ac:dyDescent="0.2">
      <c r="B42" s="18" t="s">
        <v>48</v>
      </c>
      <c r="C42" s="5">
        <v>18</v>
      </c>
      <c r="D42" s="5">
        <v>16</v>
      </c>
      <c r="E42" s="5">
        <v>14</v>
      </c>
      <c r="F42" s="4">
        <v>10.5</v>
      </c>
      <c r="G42" s="33">
        <v>22</v>
      </c>
      <c r="H42" s="4"/>
      <c r="I42" s="9">
        <f t="shared" si="3"/>
        <v>80.5</v>
      </c>
      <c r="J42" s="4">
        <f t="shared" si="4"/>
        <v>34</v>
      </c>
      <c r="K42" s="11">
        <f t="shared" si="5"/>
        <v>24.5</v>
      </c>
      <c r="T42" s="1"/>
      <c r="U42" s="1"/>
      <c r="V42" s="1"/>
      <c r="W42" s="1"/>
    </row>
    <row r="43" spans="2:23" ht="17" thickBot="1" x14ac:dyDescent="0.25">
      <c r="B43" s="20" t="s">
        <v>49</v>
      </c>
      <c r="C43" s="21">
        <v>12</v>
      </c>
      <c r="D43" s="21">
        <v>8</v>
      </c>
      <c r="E43" s="21">
        <v>10</v>
      </c>
      <c r="F43" s="22">
        <v>1.5</v>
      </c>
      <c r="G43" s="31">
        <v>0</v>
      </c>
      <c r="H43" s="22"/>
      <c r="I43" s="42">
        <f t="shared" si="3"/>
        <v>31.5</v>
      </c>
      <c r="J43" s="22">
        <f t="shared" si="4"/>
        <v>20</v>
      </c>
      <c r="K43" s="23">
        <f t="shared" si="5"/>
        <v>11.5</v>
      </c>
      <c r="T43" s="1"/>
      <c r="U43" s="1"/>
      <c r="V43" s="1"/>
      <c r="W43" s="1"/>
    </row>
    <row r="44" spans="2:23" ht="16" thickTop="1" x14ac:dyDescent="0.2"/>
  </sheetData>
  <sortState xmlns:xlrd2="http://schemas.microsoft.com/office/spreadsheetml/2017/richdata2" ref="B6:K43">
    <sortCondition ref="H4"/>
  </sortState>
  <mergeCells count="1">
    <mergeCell ref="B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2"/>
  <sheetViews>
    <sheetView workbookViewId="0">
      <selection activeCell="E16" sqref="E16"/>
    </sheetView>
  </sheetViews>
  <sheetFormatPr baseColWidth="10" defaultColWidth="8.83203125" defaultRowHeight="15" x14ac:dyDescent="0.2"/>
  <cols>
    <col min="2" max="2" width="19.6640625" customWidth="1"/>
  </cols>
  <sheetData>
    <row r="1" spans="1:3" ht="16" thickBot="1" x14ac:dyDescent="0.25"/>
    <row r="2" spans="1:3" ht="18" thickTop="1" thickBot="1" x14ac:dyDescent="0.25">
      <c r="A2" s="47" t="s">
        <v>50</v>
      </c>
      <c r="B2" s="43" t="str">
        <f>Össz!B38</f>
        <v>Süveges Emese</v>
      </c>
      <c r="C2" s="48">
        <f>Össz!I38</f>
        <v>94.4</v>
      </c>
    </row>
    <row r="3" spans="1:3" ht="18" thickTop="1" thickBot="1" x14ac:dyDescent="0.25">
      <c r="A3" s="49" t="s">
        <v>51</v>
      </c>
      <c r="B3" s="50" t="str">
        <f>Össz!B19</f>
        <v>Kelényi Henriett</v>
      </c>
      <c r="C3" s="51">
        <f>Össz!I19</f>
        <v>83</v>
      </c>
    </row>
    <row r="4" spans="1:3" ht="18" thickTop="1" thickBot="1" x14ac:dyDescent="0.25">
      <c r="A4" s="49" t="s">
        <v>51</v>
      </c>
      <c r="B4" s="50" t="str">
        <f>Össz!B39</f>
        <v>Szabó-Medve Boldizsár</v>
      </c>
      <c r="C4" s="51">
        <f>Össz!I39</f>
        <v>82.1</v>
      </c>
    </row>
    <row r="5" spans="1:3" ht="18" thickTop="1" thickBot="1" x14ac:dyDescent="0.25">
      <c r="A5" s="52" t="s">
        <v>52</v>
      </c>
      <c r="B5" s="53" t="str">
        <f>Össz!B42</f>
        <v>Tóth-Vári Regina</v>
      </c>
      <c r="C5" s="54">
        <f>Össz!I42</f>
        <v>80.5</v>
      </c>
    </row>
    <row r="6" spans="1:3" ht="18" thickTop="1" thickBot="1" x14ac:dyDescent="0.25">
      <c r="A6" s="55" t="s">
        <v>53</v>
      </c>
      <c r="B6" s="56" t="str">
        <f>Össz!B17</f>
        <v>Hunya Ákos</v>
      </c>
      <c r="C6" s="57">
        <f>Össz!I17</f>
        <v>79.400000000000006</v>
      </c>
    </row>
    <row r="7" spans="1:3" ht="18" thickTop="1" thickBot="1" x14ac:dyDescent="0.25">
      <c r="B7" s="25" t="str">
        <f>Össz!B16</f>
        <v>Hudák Hanna</v>
      </c>
      <c r="C7" s="24">
        <f>Össz!I16</f>
        <v>79</v>
      </c>
    </row>
    <row r="8" spans="1:3" ht="18" thickTop="1" thickBot="1" x14ac:dyDescent="0.25">
      <c r="B8" s="25" t="str">
        <f>Össz!B4</f>
        <v>Auber Eszter</v>
      </c>
      <c r="C8" s="24">
        <f>Össz!I4</f>
        <v>78.5</v>
      </c>
    </row>
    <row r="9" spans="1:3" ht="18" thickTop="1" thickBot="1" x14ac:dyDescent="0.25">
      <c r="B9" s="25" t="str">
        <f>Össz!B10</f>
        <v>Ferentzi Eszter</v>
      </c>
      <c r="C9" s="24">
        <f>Össz!I10</f>
        <v>77.599999999999994</v>
      </c>
    </row>
    <row r="10" spans="1:3" ht="18" thickTop="1" thickBot="1" x14ac:dyDescent="0.25">
      <c r="B10" s="25" t="str">
        <f>Össz!B41</f>
        <v>Tóth Zsófia</v>
      </c>
      <c r="C10" s="24">
        <f>Össz!I41</f>
        <v>77.3</v>
      </c>
    </row>
    <row r="11" spans="1:3" ht="18" thickTop="1" thickBot="1" x14ac:dyDescent="0.25">
      <c r="B11" s="25" t="str">
        <f>Össz!B7</f>
        <v>Emődi Gergő Attila</v>
      </c>
      <c r="C11" s="24">
        <f>Össz!I7</f>
        <v>77.2</v>
      </c>
    </row>
    <row r="12" spans="1:3" ht="18" thickTop="1" thickBot="1" x14ac:dyDescent="0.25">
      <c r="B12" s="25" t="str">
        <f>Össz!B30</f>
        <v>Pauleczki Ákos Péter</v>
      </c>
      <c r="C12" s="24">
        <f>Össz!I30</f>
        <v>76.2</v>
      </c>
    </row>
    <row r="13" spans="1:3" ht="18" thickTop="1" thickBot="1" x14ac:dyDescent="0.25">
      <c r="B13" s="25" t="str">
        <f>Össz!B24</f>
        <v>Lukács Adorján</v>
      </c>
      <c r="C13" s="24">
        <f>Össz!I24</f>
        <v>75.5</v>
      </c>
    </row>
    <row r="14" spans="1:3" ht="18" thickTop="1" thickBot="1" x14ac:dyDescent="0.25">
      <c r="B14" s="25" t="str">
        <f>Össz!B9</f>
        <v>Ferenczi Donát András</v>
      </c>
      <c r="C14" s="24">
        <f>Össz!I9</f>
        <v>75</v>
      </c>
    </row>
    <row r="15" spans="1:3" ht="18" thickTop="1" thickBot="1" x14ac:dyDescent="0.25">
      <c r="B15" s="25" t="str">
        <f>Össz!B36</f>
        <v>Simon Adél</v>
      </c>
      <c r="C15" s="24">
        <f>Össz!I36</f>
        <v>73.599999999999994</v>
      </c>
    </row>
    <row r="16" spans="1:3" ht="18" thickTop="1" thickBot="1" x14ac:dyDescent="0.25">
      <c r="B16" s="25" t="str">
        <f>Össz!B12</f>
        <v>Géczy Vanda</v>
      </c>
      <c r="C16" s="24">
        <f>Össz!I12</f>
        <v>71.599999999999994</v>
      </c>
    </row>
    <row r="17" spans="2:3" ht="18" thickTop="1" thickBot="1" x14ac:dyDescent="0.25">
      <c r="B17" s="25" t="str">
        <f>Össz!B35</f>
        <v>Sike Sámuel</v>
      </c>
      <c r="C17" s="24">
        <f>Össz!I35</f>
        <v>67.900000000000006</v>
      </c>
    </row>
    <row r="18" spans="2:3" ht="18" thickTop="1" thickBot="1" x14ac:dyDescent="0.25">
      <c r="B18" s="25" t="str">
        <f>Össz!B20</f>
        <v>Kiss Ákos</v>
      </c>
      <c r="C18" s="24">
        <f>Össz!I20</f>
        <v>67.2</v>
      </c>
    </row>
    <row r="19" spans="2:3" ht="18" thickTop="1" thickBot="1" x14ac:dyDescent="0.25">
      <c r="B19" s="25" t="str">
        <f>Össz!B25</f>
        <v>Matisz Balázs</v>
      </c>
      <c r="C19" s="24">
        <f>Össz!I25</f>
        <v>65.099999999999994</v>
      </c>
    </row>
    <row r="20" spans="2:3" ht="18" thickTop="1" thickBot="1" x14ac:dyDescent="0.25">
      <c r="B20" s="25" t="str">
        <f>Össz!B13</f>
        <v>Glodeák Barnabás</v>
      </c>
      <c r="C20" s="24">
        <f>Össz!I13</f>
        <v>63.6</v>
      </c>
    </row>
    <row r="21" spans="2:3" ht="18" thickTop="1" thickBot="1" x14ac:dyDescent="0.25">
      <c r="B21" s="25" t="str">
        <f>Össz!B40</f>
        <v>Tompa Hédi</v>
      </c>
      <c r="C21" s="24">
        <f>Össz!I40</f>
        <v>63</v>
      </c>
    </row>
    <row r="22" spans="2:3" ht="18" thickTop="1" thickBot="1" x14ac:dyDescent="0.25">
      <c r="B22" s="25" t="str">
        <f>Össz!B5</f>
        <v>Csépe Fruzsina</v>
      </c>
      <c r="C22" s="24">
        <f>Össz!I5</f>
        <v>62.7</v>
      </c>
    </row>
    <row r="23" spans="2:3" ht="18" thickTop="1" thickBot="1" x14ac:dyDescent="0.25">
      <c r="B23" s="25" t="str">
        <f>Össz!B15</f>
        <v>Hlatky Luca</v>
      </c>
      <c r="C23" s="24">
        <f>Össz!I15</f>
        <v>62.2</v>
      </c>
    </row>
    <row r="24" spans="2:3" ht="18" thickTop="1" thickBot="1" x14ac:dyDescent="0.25">
      <c r="B24" s="25" t="str">
        <f>Össz!B37</f>
        <v>Sipos-Nagy Dávid</v>
      </c>
      <c r="C24" s="24">
        <f>Össz!I37</f>
        <v>61.4</v>
      </c>
    </row>
    <row r="25" spans="2:3" ht="18" thickTop="1" thickBot="1" x14ac:dyDescent="0.25">
      <c r="B25" s="25" t="str">
        <f>Össz!B32</f>
        <v>Resetár Máté</v>
      </c>
      <c r="C25" s="24">
        <f>Össz!I32</f>
        <v>58.5</v>
      </c>
    </row>
    <row r="26" spans="2:3" ht="18" thickTop="1" thickBot="1" x14ac:dyDescent="0.25">
      <c r="B26" s="25" t="str">
        <f>Össz!B27</f>
        <v>Mosolygó Ákos</v>
      </c>
      <c r="C26" s="24">
        <f>Össz!I27</f>
        <v>58.3</v>
      </c>
    </row>
    <row r="27" spans="2:3" ht="18" thickTop="1" thickBot="1" x14ac:dyDescent="0.25">
      <c r="B27" s="25" t="str">
        <f>Össz!B23</f>
        <v>Kuripla Csenge</v>
      </c>
      <c r="C27" s="24">
        <f>Össz!I23</f>
        <v>56.6</v>
      </c>
    </row>
    <row r="28" spans="2:3" ht="18" thickTop="1" thickBot="1" x14ac:dyDescent="0.25">
      <c r="B28" s="25" t="str">
        <f>Össz!B21</f>
        <v>Kiss Olivér</v>
      </c>
      <c r="C28" s="24">
        <f>Össz!I21</f>
        <v>55.2</v>
      </c>
    </row>
    <row r="29" spans="2:3" ht="18" thickTop="1" thickBot="1" x14ac:dyDescent="0.25">
      <c r="B29" s="25" t="str">
        <f>Össz!B31</f>
        <v>Pitrik Róbert</v>
      </c>
      <c r="C29" s="24">
        <f>Össz!I31</f>
        <v>52.6</v>
      </c>
    </row>
    <row r="30" spans="2:3" ht="18" thickTop="1" thickBot="1" x14ac:dyDescent="0.25">
      <c r="B30" s="25" t="str">
        <f>Össz!B26</f>
        <v>Melykó Emma Dóra</v>
      </c>
      <c r="C30" s="24">
        <f>Össz!I26</f>
        <v>50.7</v>
      </c>
    </row>
    <row r="31" spans="2:3" ht="18" thickTop="1" thickBot="1" x14ac:dyDescent="0.25">
      <c r="B31" s="25" t="str">
        <f>Össz!B22</f>
        <v>Kozma Nóra Mirtill</v>
      </c>
      <c r="C31" s="24">
        <f>Össz!I22</f>
        <v>48.9</v>
      </c>
    </row>
    <row r="32" spans="2:3" ht="18" thickTop="1" thickBot="1" x14ac:dyDescent="0.25">
      <c r="B32" s="25" t="str">
        <f>Össz!B33</f>
        <v>Sánta Viktória</v>
      </c>
      <c r="C32" s="24">
        <f>Össz!I33</f>
        <v>48.8</v>
      </c>
    </row>
    <row r="33" spans="2:3" ht="18" thickTop="1" thickBot="1" x14ac:dyDescent="0.25">
      <c r="B33" s="25" t="str">
        <f>Össz!B14</f>
        <v>Havas Laura</v>
      </c>
      <c r="C33" s="24">
        <f>Össz!I14</f>
        <v>42.6</v>
      </c>
    </row>
    <row r="34" spans="2:3" ht="18" thickTop="1" thickBot="1" x14ac:dyDescent="0.25">
      <c r="B34" s="25" t="str">
        <f>Össz!B11</f>
        <v>Földvári Hanna</v>
      </c>
      <c r="C34" s="24">
        <f>Össz!I11</f>
        <v>35.299999999999997</v>
      </c>
    </row>
    <row r="35" spans="2:3" ht="18" thickTop="1" thickBot="1" x14ac:dyDescent="0.25">
      <c r="B35" s="25" t="str">
        <f>Össz!B43</f>
        <v>Vankó Flórián</v>
      </c>
      <c r="C35" s="24">
        <f>Össz!I43</f>
        <v>31.5</v>
      </c>
    </row>
    <row r="36" spans="2:3" ht="18" thickTop="1" thickBot="1" x14ac:dyDescent="0.25">
      <c r="B36" s="25" t="str">
        <f>Össz!B6</f>
        <v>Drubits Dorka</v>
      </c>
      <c r="C36" s="24">
        <f>Össz!I6</f>
        <v>0</v>
      </c>
    </row>
    <row r="37" spans="2:3" ht="18" thickTop="1" thickBot="1" x14ac:dyDescent="0.25">
      <c r="B37" s="25" t="str">
        <f>Össz!B8</f>
        <v>Fekete Noémi</v>
      </c>
      <c r="C37" s="24">
        <f>Össz!I8</f>
        <v>0</v>
      </c>
    </row>
    <row r="38" spans="2:3" ht="18" thickTop="1" thickBot="1" x14ac:dyDescent="0.25">
      <c r="B38" s="25" t="str">
        <f>Össz!B18</f>
        <v>Kállai Noel</v>
      </c>
      <c r="C38" s="24">
        <f>Össz!I18</f>
        <v>0</v>
      </c>
    </row>
    <row r="39" spans="2:3" ht="18" thickTop="1" thickBot="1" x14ac:dyDescent="0.25">
      <c r="B39" s="25" t="str">
        <f>Össz!B28</f>
        <v>Novotnik Antal</v>
      </c>
      <c r="C39" s="24">
        <f>Össz!I28</f>
        <v>0</v>
      </c>
    </row>
    <row r="40" spans="2:3" ht="18" thickTop="1" thickBot="1" x14ac:dyDescent="0.25">
      <c r="B40" s="25" t="str">
        <f>Össz!B29</f>
        <v>Novotnik Ramóna</v>
      </c>
      <c r="C40" s="24">
        <f>Össz!I29</f>
        <v>0</v>
      </c>
    </row>
    <row r="41" spans="2:3" ht="17" thickTop="1" x14ac:dyDescent="0.2">
      <c r="B41" s="25" t="str">
        <f>Össz!B34</f>
        <v>Schmidt Áron</v>
      </c>
      <c r="C41" s="24">
        <f>Össz!I34</f>
        <v>0</v>
      </c>
    </row>
    <row r="42" spans="2:3" ht="16" x14ac:dyDescent="0.2">
      <c r="B42" s="26"/>
    </row>
  </sheetData>
  <sortState xmlns:xlrd2="http://schemas.microsoft.com/office/spreadsheetml/2017/richdata2" ref="B2:C41">
    <sortCondition descending="1" ref="C2:C4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E41"/>
  <sheetViews>
    <sheetView zoomScale="66" workbookViewId="0">
      <selection activeCell="F9" sqref="F9"/>
    </sheetView>
  </sheetViews>
  <sheetFormatPr baseColWidth="10" defaultColWidth="8.83203125" defaultRowHeight="15" x14ac:dyDescent="0.2"/>
  <cols>
    <col min="3" max="3" width="18.5" customWidth="1"/>
    <col min="4" max="4" width="14.33203125" customWidth="1"/>
  </cols>
  <sheetData>
    <row r="1" spans="3:5" ht="16" thickBot="1" x14ac:dyDescent="0.25"/>
    <row r="2" spans="3:5" ht="18" thickTop="1" thickBot="1" x14ac:dyDescent="0.25">
      <c r="C2" s="25" t="str">
        <f>Össz!B38</f>
        <v>Süveges Emese</v>
      </c>
      <c r="D2" s="27">
        <f>Össz!J38</f>
        <v>38</v>
      </c>
      <c r="E2" t="s">
        <v>54</v>
      </c>
    </row>
    <row r="3" spans="3:5" ht="18" thickTop="1" thickBot="1" x14ac:dyDescent="0.25">
      <c r="C3" s="25" t="str">
        <f>Össz!B39</f>
        <v>Szabó-Medve Boldizsár</v>
      </c>
      <c r="D3" s="27">
        <f>Össz!J39</f>
        <v>36</v>
      </c>
      <c r="E3" t="s">
        <v>54</v>
      </c>
    </row>
    <row r="4" spans="3:5" ht="18" thickTop="1" thickBot="1" x14ac:dyDescent="0.25">
      <c r="C4" s="43" t="str">
        <f>Össz!B10</f>
        <v>Ferentzi Eszter</v>
      </c>
      <c r="D4" s="44">
        <f>Össz!J10</f>
        <v>34</v>
      </c>
    </row>
    <row r="5" spans="3:5" ht="18" thickTop="1" thickBot="1" x14ac:dyDescent="0.25">
      <c r="C5" s="25" t="str">
        <f>Össz!B19</f>
        <v>Kelényi Henriett</v>
      </c>
      <c r="D5" s="27">
        <f>Össz!J19</f>
        <v>34</v>
      </c>
    </row>
    <row r="6" spans="3:5" ht="18" thickTop="1" thickBot="1" x14ac:dyDescent="0.25">
      <c r="C6" s="25" t="str">
        <f>Össz!B42</f>
        <v>Tóth-Vári Regina</v>
      </c>
      <c r="D6" s="27">
        <f>Össz!J42</f>
        <v>34</v>
      </c>
    </row>
    <row r="7" spans="3:5" ht="18" thickTop="1" thickBot="1" x14ac:dyDescent="0.25">
      <c r="C7" s="25" t="str">
        <f>Össz!B4</f>
        <v>Auber Eszter</v>
      </c>
      <c r="D7" s="27">
        <f>Össz!J4</f>
        <v>32</v>
      </c>
    </row>
    <row r="8" spans="3:5" ht="18" thickTop="1" thickBot="1" x14ac:dyDescent="0.25">
      <c r="C8" s="25" t="str">
        <f>Össz!B17</f>
        <v>Hunya Ákos</v>
      </c>
      <c r="D8" s="27">
        <f>Össz!J17</f>
        <v>32</v>
      </c>
    </row>
    <row r="9" spans="3:5" ht="18" thickTop="1" thickBot="1" x14ac:dyDescent="0.25">
      <c r="C9" s="25" t="str">
        <f>Össz!B24</f>
        <v>Lukács Adorján</v>
      </c>
      <c r="D9" s="27">
        <f>Össz!J24</f>
        <v>32</v>
      </c>
    </row>
    <row r="10" spans="3:5" ht="18" thickTop="1" thickBot="1" x14ac:dyDescent="0.25">
      <c r="C10" s="25" t="str">
        <f>Össz!B30</f>
        <v>Pauleczki Ákos Péter</v>
      </c>
      <c r="D10" s="27">
        <f>Össz!J30</f>
        <v>32</v>
      </c>
    </row>
    <row r="11" spans="3:5" ht="18" thickTop="1" thickBot="1" x14ac:dyDescent="0.25">
      <c r="C11" s="25" t="str">
        <f>Össz!B36</f>
        <v>Simon Adél</v>
      </c>
      <c r="D11" s="27">
        <f>Össz!J36</f>
        <v>32</v>
      </c>
    </row>
    <row r="12" spans="3:5" ht="18" thickTop="1" thickBot="1" x14ac:dyDescent="0.25">
      <c r="C12" s="25" t="str">
        <f>Össz!B12</f>
        <v>Géczy Vanda</v>
      </c>
      <c r="D12" s="27">
        <f>Össz!J12</f>
        <v>30</v>
      </c>
    </row>
    <row r="13" spans="3:5" ht="18" thickTop="1" thickBot="1" x14ac:dyDescent="0.25">
      <c r="C13" s="25" t="str">
        <f>Össz!B37</f>
        <v>Sipos-Nagy Dávid</v>
      </c>
      <c r="D13" s="27">
        <f>Össz!J37</f>
        <v>30</v>
      </c>
    </row>
    <row r="14" spans="3:5" ht="18" thickTop="1" thickBot="1" x14ac:dyDescent="0.25">
      <c r="C14" s="25" t="str">
        <f>Össz!B7</f>
        <v>Emődi Gergő Attila</v>
      </c>
      <c r="D14" s="27">
        <f>Össz!J7</f>
        <v>28</v>
      </c>
    </row>
    <row r="15" spans="3:5" ht="18" thickTop="1" thickBot="1" x14ac:dyDescent="0.25">
      <c r="C15" s="25" t="str">
        <f>Össz!B9</f>
        <v>Ferenczi Donát András</v>
      </c>
      <c r="D15" s="27">
        <f>Össz!J9</f>
        <v>28</v>
      </c>
    </row>
    <row r="16" spans="3:5" ht="18" thickTop="1" thickBot="1" x14ac:dyDescent="0.25">
      <c r="C16" s="25" t="str">
        <f>Össz!B41</f>
        <v>Tóth Zsófia</v>
      </c>
      <c r="D16" s="27">
        <f>Össz!J41</f>
        <v>28</v>
      </c>
    </row>
    <row r="17" spans="3:4" ht="18" thickTop="1" thickBot="1" x14ac:dyDescent="0.25">
      <c r="C17" s="25" t="str">
        <f>Össz!B16</f>
        <v>Hudák Hanna</v>
      </c>
      <c r="D17" s="27">
        <f>Össz!J16</f>
        <v>26</v>
      </c>
    </row>
    <row r="18" spans="3:4" ht="18" thickTop="1" thickBot="1" x14ac:dyDescent="0.25">
      <c r="C18" s="25" t="str">
        <f>Össz!B25</f>
        <v>Matisz Balázs</v>
      </c>
      <c r="D18" s="27">
        <f>Össz!J25</f>
        <v>26</v>
      </c>
    </row>
    <row r="19" spans="3:4" ht="18" thickTop="1" thickBot="1" x14ac:dyDescent="0.25">
      <c r="C19" s="25" t="str">
        <f>Össz!B40</f>
        <v>Tompa Hédi</v>
      </c>
      <c r="D19" s="27">
        <f>Össz!J40</f>
        <v>26</v>
      </c>
    </row>
    <row r="20" spans="3:4" ht="18" thickTop="1" thickBot="1" x14ac:dyDescent="0.25">
      <c r="C20" s="25" t="str">
        <f>Össz!B15</f>
        <v>Hlatky Luca</v>
      </c>
      <c r="D20" s="27">
        <f>Össz!J15</f>
        <v>24</v>
      </c>
    </row>
    <row r="21" spans="3:4" ht="18" thickTop="1" thickBot="1" x14ac:dyDescent="0.25">
      <c r="C21" s="25" t="str">
        <f>Össz!B20</f>
        <v>Kiss Ákos</v>
      </c>
      <c r="D21" s="27">
        <f>Össz!J20</f>
        <v>24</v>
      </c>
    </row>
    <row r="22" spans="3:4" ht="18" thickTop="1" thickBot="1" x14ac:dyDescent="0.25">
      <c r="C22" s="25" t="str">
        <f>Össz!B32</f>
        <v>Resetár Máté</v>
      </c>
      <c r="D22" s="27">
        <f>Össz!J32</f>
        <v>24</v>
      </c>
    </row>
    <row r="23" spans="3:4" ht="18" thickTop="1" thickBot="1" x14ac:dyDescent="0.25">
      <c r="C23" s="25" t="str">
        <f>Össz!B35</f>
        <v>Sike Sámuel</v>
      </c>
      <c r="D23" s="27">
        <f>Össz!J35</f>
        <v>24</v>
      </c>
    </row>
    <row r="24" spans="3:4" ht="18" thickTop="1" thickBot="1" x14ac:dyDescent="0.25">
      <c r="C24" s="25" t="str">
        <f>Össz!B5</f>
        <v>Csépe Fruzsina</v>
      </c>
      <c r="D24" s="27">
        <f>Össz!J5</f>
        <v>22</v>
      </c>
    </row>
    <row r="25" spans="3:4" ht="18" thickTop="1" thickBot="1" x14ac:dyDescent="0.25">
      <c r="C25" s="25" t="str">
        <f>Össz!B13</f>
        <v>Glodeák Barnabás</v>
      </c>
      <c r="D25" s="27">
        <f>Össz!J13</f>
        <v>22</v>
      </c>
    </row>
    <row r="26" spans="3:4" ht="18" thickTop="1" thickBot="1" x14ac:dyDescent="0.25">
      <c r="C26" s="25" t="str">
        <f>Össz!B27</f>
        <v>Mosolygó Ákos</v>
      </c>
      <c r="D26" s="27">
        <f>Össz!J27</f>
        <v>22</v>
      </c>
    </row>
    <row r="27" spans="3:4" ht="18" thickTop="1" thickBot="1" x14ac:dyDescent="0.25">
      <c r="C27" s="25" t="str">
        <f>Össz!B21</f>
        <v>Kiss Olivér</v>
      </c>
      <c r="D27" s="27">
        <f>Össz!J21</f>
        <v>20</v>
      </c>
    </row>
    <row r="28" spans="3:4" ht="18" thickTop="1" thickBot="1" x14ac:dyDescent="0.25">
      <c r="C28" s="25" t="str">
        <f>Össz!B33</f>
        <v>Sánta Viktória</v>
      </c>
      <c r="D28" s="27">
        <f>Össz!J33</f>
        <v>20</v>
      </c>
    </row>
    <row r="29" spans="3:4" ht="18" thickTop="1" thickBot="1" x14ac:dyDescent="0.25">
      <c r="C29" s="25" t="str">
        <f>Össz!B43</f>
        <v>Vankó Flórián</v>
      </c>
      <c r="D29" s="27">
        <f>Össz!J43</f>
        <v>20</v>
      </c>
    </row>
    <row r="30" spans="3:4" ht="18" thickTop="1" thickBot="1" x14ac:dyDescent="0.25">
      <c r="C30" s="25" t="str">
        <f>Össz!B23</f>
        <v>Kuripla Csenge</v>
      </c>
      <c r="D30" s="27">
        <f>Össz!J23</f>
        <v>18</v>
      </c>
    </row>
    <row r="31" spans="3:4" ht="18" thickTop="1" thickBot="1" x14ac:dyDescent="0.25">
      <c r="C31" s="25" t="str">
        <f>Össz!B26</f>
        <v>Melykó Emma Dóra</v>
      </c>
      <c r="D31" s="27">
        <f>Össz!J26</f>
        <v>18</v>
      </c>
    </row>
    <row r="32" spans="3:4" ht="18" thickTop="1" thickBot="1" x14ac:dyDescent="0.25">
      <c r="C32" s="25" t="str">
        <f>Össz!B14</f>
        <v>Havas Laura</v>
      </c>
      <c r="D32" s="27">
        <f>Össz!J14</f>
        <v>16</v>
      </c>
    </row>
    <row r="33" spans="3:4" ht="18" thickTop="1" thickBot="1" x14ac:dyDescent="0.25">
      <c r="C33" s="25" t="str">
        <f>Össz!B31</f>
        <v>Pitrik Róbert</v>
      </c>
      <c r="D33" s="27">
        <f>Össz!J31</f>
        <v>16</v>
      </c>
    </row>
    <row r="34" spans="3:4" ht="18" thickTop="1" thickBot="1" x14ac:dyDescent="0.25">
      <c r="C34" s="25" t="str">
        <f>Össz!B22</f>
        <v>Kozma Nóra Mirtill</v>
      </c>
      <c r="D34" s="27">
        <f>Össz!J22</f>
        <v>14</v>
      </c>
    </row>
    <row r="35" spans="3:4" ht="18" thickTop="1" thickBot="1" x14ac:dyDescent="0.25">
      <c r="C35" s="25" t="str">
        <f>Össz!B11</f>
        <v>Földvári Hanna</v>
      </c>
      <c r="D35" s="27">
        <f>Össz!J11</f>
        <v>10</v>
      </c>
    </row>
    <row r="36" spans="3:4" ht="18" thickTop="1" thickBot="1" x14ac:dyDescent="0.25">
      <c r="C36" s="25" t="str">
        <f>Össz!B6</f>
        <v>Drubits Dorka</v>
      </c>
      <c r="D36" s="27">
        <f>Össz!J6</f>
        <v>0</v>
      </c>
    </row>
    <row r="37" spans="3:4" ht="18" thickTop="1" thickBot="1" x14ac:dyDescent="0.25">
      <c r="C37" s="25" t="str">
        <f>Össz!B8</f>
        <v>Fekete Noémi</v>
      </c>
      <c r="D37" s="27">
        <f>Össz!J8</f>
        <v>0</v>
      </c>
    </row>
    <row r="38" spans="3:4" ht="18" thickTop="1" thickBot="1" x14ac:dyDescent="0.25">
      <c r="C38" s="25" t="str">
        <f>Össz!B18</f>
        <v>Kállai Noel</v>
      </c>
      <c r="D38" s="27">
        <f>Össz!J18</f>
        <v>0</v>
      </c>
    </row>
    <row r="39" spans="3:4" ht="18" thickTop="1" thickBot="1" x14ac:dyDescent="0.25">
      <c r="C39" s="25" t="str">
        <f>Össz!B28</f>
        <v>Novotnik Antal</v>
      </c>
      <c r="D39" s="27">
        <f>Össz!J28</f>
        <v>0</v>
      </c>
    </row>
    <row r="40" spans="3:4" ht="18" thickTop="1" thickBot="1" x14ac:dyDescent="0.25">
      <c r="C40" s="25" t="str">
        <f>Össz!B29</f>
        <v>Novotnik Ramóna</v>
      </c>
      <c r="D40" s="27">
        <f>Össz!J29</f>
        <v>0</v>
      </c>
    </row>
    <row r="41" spans="3:4" ht="17" thickTop="1" x14ac:dyDescent="0.2">
      <c r="C41" s="25" t="str">
        <f>Össz!B34</f>
        <v>Schmidt Áron</v>
      </c>
      <c r="D41" s="27">
        <f>Össz!J34</f>
        <v>0</v>
      </c>
    </row>
  </sheetData>
  <sortState xmlns:xlrd2="http://schemas.microsoft.com/office/spreadsheetml/2017/richdata2" ref="C2:D41">
    <sortCondition descending="1" ref="D2:D4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E42"/>
  <sheetViews>
    <sheetView zoomScale="63" workbookViewId="0">
      <selection activeCell="E2" sqref="E2"/>
    </sheetView>
  </sheetViews>
  <sheetFormatPr baseColWidth="10" defaultColWidth="8.83203125" defaultRowHeight="15" x14ac:dyDescent="0.2"/>
  <cols>
    <col min="3" max="3" width="18.5" customWidth="1"/>
  </cols>
  <sheetData>
    <row r="1" spans="3:5" ht="16" thickBot="1" x14ac:dyDescent="0.25"/>
    <row r="2" spans="3:5" ht="18" thickTop="1" thickBot="1" x14ac:dyDescent="0.25">
      <c r="C2" s="25" t="str">
        <f>Össz!B38</f>
        <v>Süveges Emese</v>
      </c>
      <c r="D2" s="27">
        <f>Össz!K38</f>
        <v>33</v>
      </c>
      <c r="E2" t="s">
        <v>54</v>
      </c>
    </row>
    <row r="3" spans="3:5" ht="18" thickTop="1" thickBot="1" x14ac:dyDescent="0.25">
      <c r="C3" s="43" t="str">
        <f>Össz!B7</f>
        <v>Emődi Gergő Attila</v>
      </c>
      <c r="D3" s="44">
        <f>Össz!K7</f>
        <v>28</v>
      </c>
    </row>
    <row r="4" spans="3:5" ht="18" thickTop="1" thickBot="1" x14ac:dyDescent="0.25">
      <c r="C4" s="25" t="str">
        <f>Össz!B16</f>
        <v>Hudák Hanna</v>
      </c>
      <c r="D4" s="27">
        <f>Össz!K16</f>
        <v>28</v>
      </c>
    </row>
    <row r="5" spans="3:5" ht="18" thickTop="1" thickBot="1" x14ac:dyDescent="0.25">
      <c r="C5" s="25" t="str">
        <f>Össz!B39</f>
        <v>Szabó-Medve Boldizsár</v>
      </c>
      <c r="D5" s="27">
        <f>Össz!K39</f>
        <v>27.5</v>
      </c>
    </row>
    <row r="6" spans="3:5" ht="18" thickTop="1" thickBot="1" x14ac:dyDescent="0.25">
      <c r="C6" s="25" t="str">
        <f>Össz!B9</f>
        <v>Ferenczi Donát András</v>
      </c>
      <c r="D6" s="27">
        <f>Össz!K9</f>
        <v>27</v>
      </c>
    </row>
    <row r="7" spans="3:5" ht="18" thickTop="1" thickBot="1" x14ac:dyDescent="0.25">
      <c r="C7" s="25" t="str">
        <f>Össz!B19</f>
        <v>Kelényi Henriett</v>
      </c>
      <c r="D7" s="27">
        <f>Össz!K19</f>
        <v>26</v>
      </c>
    </row>
    <row r="8" spans="3:5" ht="18" thickTop="1" thickBot="1" x14ac:dyDescent="0.25">
      <c r="C8" s="25" t="str">
        <f>Össz!B41</f>
        <v>Tóth Zsófia</v>
      </c>
      <c r="D8" s="27">
        <f>Össz!K41</f>
        <v>25.5</v>
      </c>
    </row>
    <row r="9" spans="3:5" ht="18" thickTop="1" thickBot="1" x14ac:dyDescent="0.25">
      <c r="C9" s="25" t="str">
        <f>Össz!B42</f>
        <v>Tóth-Vári Regina</v>
      </c>
      <c r="D9" s="27">
        <f>Össz!K42</f>
        <v>24.5</v>
      </c>
    </row>
    <row r="10" spans="3:5" ht="18" thickTop="1" thickBot="1" x14ac:dyDescent="0.25">
      <c r="C10" s="25" t="str">
        <f>Össz!B12</f>
        <v>Géczy Vanda</v>
      </c>
      <c r="D10" s="27">
        <f>Össz!K12</f>
        <v>24</v>
      </c>
    </row>
    <row r="11" spans="3:5" ht="18" thickTop="1" thickBot="1" x14ac:dyDescent="0.25">
      <c r="C11" s="25" t="str">
        <f>Össz!B4</f>
        <v>Auber Eszter</v>
      </c>
      <c r="D11" s="27">
        <f>Össz!K4</f>
        <v>23.5</v>
      </c>
    </row>
    <row r="12" spans="3:5" ht="18" thickTop="1" thickBot="1" x14ac:dyDescent="0.25">
      <c r="C12" s="25" t="str">
        <f>Össz!B17</f>
        <v>Hunya Ákos</v>
      </c>
      <c r="D12" s="27">
        <f>Össz!K17</f>
        <v>23</v>
      </c>
    </row>
    <row r="13" spans="3:5" ht="18" thickTop="1" thickBot="1" x14ac:dyDescent="0.25">
      <c r="C13" s="25" t="str">
        <f>Össz!B20</f>
        <v>Kiss Ákos</v>
      </c>
      <c r="D13" s="27">
        <f>Össz!K20</f>
        <v>23</v>
      </c>
    </row>
    <row r="14" spans="3:5" ht="18" thickTop="1" thickBot="1" x14ac:dyDescent="0.25">
      <c r="C14" s="25" t="str">
        <f>Össz!B30</f>
        <v>Pauleczki Ákos Péter</v>
      </c>
      <c r="D14" s="27">
        <f>Össz!K30</f>
        <v>22</v>
      </c>
    </row>
    <row r="15" spans="3:5" ht="18" thickTop="1" thickBot="1" x14ac:dyDescent="0.25">
      <c r="C15" s="25" t="str">
        <f>Össz!B35</f>
        <v>Sike Sámuel</v>
      </c>
      <c r="D15" s="27">
        <f>Össz!K35</f>
        <v>21.5</v>
      </c>
    </row>
    <row r="16" spans="3:5" ht="18" thickTop="1" thickBot="1" x14ac:dyDescent="0.25">
      <c r="C16" s="25" t="str">
        <f>Össz!B13</f>
        <v>Glodeák Barnabás</v>
      </c>
      <c r="D16" s="27">
        <f>Össz!K13</f>
        <v>21</v>
      </c>
    </row>
    <row r="17" spans="3:4" ht="18" thickTop="1" thickBot="1" x14ac:dyDescent="0.25">
      <c r="C17" s="25" t="str">
        <f>Össz!B15</f>
        <v>Hlatky Luca</v>
      </c>
      <c r="D17" s="27">
        <f>Össz!K15</f>
        <v>21</v>
      </c>
    </row>
    <row r="18" spans="3:4" ht="18" thickTop="1" thickBot="1" x14ac:dyDescent="0.25">
      <c r="C18" s="25" t="str">
        <f>Össz!B24</f>
        <v>Lukács Adorján</v>
      </c>
      <c r="D18" s="27">
        <f>Össz!K24</f>
        <v>20.5</v>
      </c>
    </row>
    <row r="19" spans="3:4" ht="18" thickTop="1" thickBot="1" x14ac:dyDescent="0.25">
      <c r="C19" s="25" t="str">
        <f>Össz!B5</f>
        <v>Csépe Fruzsina</v>
      </c>
      <c r="D19" s="27">
        <f>Össz!K5</f>
        <v>19.5</v>
      </c>
    </row>
    <row r="20" spans="3:4" ht="18" thickTop="1" thickBot="1" x14ac:dyDescent="0.25">
      <c r="C20" s="25" t="str">
        <f>Össz!B10</f>
        <v>Ferentzi Eszter</v>
      </c>
      <c r="D20" s="27">
        <f>Össz!K10</f>
        <v>19</v>
      </c>
    </row>
    <row r="21" spans="3:4" ht="18" thickTop="1" thickBot="1" x14ac:dyDescent="0.25">
      <c r="C21" s="25" t="str">
        <f>Össz!B25</f>
        <v>Matisz Balázs</v>
      </c>
      <c r="D21" s="27">
        <f>Össz!K25</f>
        <v>18.5</v>
      </c>
    </row>
    <row r="22" spans="3:4" ht="18" thickTop="1" thickBot="1" x14ac:dyDescent="0.25">
      <c r="C22" s="25" t="str">
        <f>Össz!B40</f>
        <v>Tompa Hédi</v>
      </c>
      <c r="D22" s="27">
        <f>Össz!K40</f>
        <v>18</v>
      </c>
    </row>
    <row r="23" spans="3:4" ht="18" thickTop="1" thickBot="1" x14ac:dyDescent="0.25">
      <c r="C23" s="25" t="str">
        <f>Össz!B23</f>
        <v>Kuripla Csenge</v>
      </c>
      <c r="D23" s="27">
        <f>Össz!K23</f>
        <v>18</v>
      </c>
    </row>
    <row r="24" spans="3:4" ht="18" thickTop="1" thickBot="1" x14ac:dyDescent="0.25">
      <c r="C24" s="25" t="str">
        <f>Össz!B36</f>
        <v>Simon Adél</v>
      </c>
      <c r="D24" s="27">
        <f>Össz!K36</f>
        <v>18</v>
      </c>
    </row>
    <row r="25" spans="3:4" ht="18" thickTop="1" thickBot="1" x14ac:dyDescent="0.25">
      <c r="C25" s="25" t="str">
        <f>Össz!B27</f>
        <v>Mosolygó Ákos</v>
      </c>
      <c r="D25" s="27">
        <f>Össz!K27</f>
        <v>16.5</v>
      </c>
    </row>
    <row r="26" spans="3:4" ht="18" thickTop="1" thickBot="1" x14ac:dyDescent="0.25">
      <c r="C26" s="25" t="str">
        <f>Össz!B26</f>
        <v>Melykó Emma Dóra</v>
      </c>
      <c r="D26" s="27">
        <f>Össz!K26</f>
        <v>15.5</v>
      </c>
    </row>
    <row r="27" spans="3:4" ht="18" thickTop="1" thickBot="1" x14ac:dyDescent="0.25">
      <c r="C27" s="25" t="str">
        <f>Össz!B31</f>
        <v>Pitrik Róbert</v>
      </c>
      <c r="D27" s="27">
        <f>Össz!K31</f>
        <v>15</v>
      </c>
    </row>
    <row r="28" spans="3:4" ht="18" thickTop="1" thickBot="1" x14ac:dyDescent="0.25">
      <c r="C28" s="25" t="str">
        <f>Össz!B22</f>
        <v>Kozma Nóra Mirtill</v>
      </c>
      <c r="D28" s="27">
        <f>Össz!K22</f>
        <v>12.5</v>
      </c>
    </row>
    <row r="29" spans="3:4" ht="18" thickTop="1" thickBot="1" x14ac:dyDescent="0.25">
      <c r="C29" s="25" t="str">
        <f>Össz!B33</f>
        <v>Sánta Viktória</v>
      </c>
      <c r="D29" s="27">
        <f>Össz!K33</f>
        <v>12</v>
      </c>
    </row>
    <row r="30" spans="3:4" ht="18" thickTop="1" thickBot="1" x14ac:dyDescent="0.25">
      <c r="C30" s="25" t="str">
        <f>Össz!B43</f>
        <v>Vankó Flórián</v>
      </c>
      <c r="D30" s="27">
        <f>Össz!K43</f>
        <v>11.5</v>
      </c>
    </row>
    <row r="31" spans="3:4" ht="18" thickTop="1" thickBot="1" x14ac:dyDescent="0.25">
      <c r="C31" s="25" t="str">
        <f>Össz!B32</f>
        <v>Resetár Máté</v>
      </c>
      <c r="D31" s="27">
        <f>Össz!K32</f>
        <v>11.5</v>
      </c>
    </row>
    <row r="32" spans="3:4" ht="18" thickTop="1" thickBot="1" x14ac:dyDescent="0.25">
      <c r="C32" s="25" t="str">
        <f>Össz!B21</f>
        <v>Kiss Olivér</v>
      </c>
      <c r="D32" s="27">
        <f>Össz!K21</f>
        <v>11</v>
      </c>
    </row>
    <row r="33" spans="3:4" ht="18" thickTop="1" thickBot="1" x14ac:dyDescent="0.25">
      <c r="C33" s="25" t="str">
        <f>Össz!B14</f>
        <v>Havas Laura</v>
      </c>
      <c r="D33" s="27">
        <f>Össz!K14</f>
        <v>9</v>
      </c>
    </row>
    <row r="34" spans="3:4" ht="18" thickTop="1" thickBot="1" x14ac:dyDescent="0.25">
      <c r="C34" s="25" t="str">
        <f>Össz!B37</f>
        <v>Sipos-Nagy Dávid</v>
      </c>
      <c r="D34" s="27">
        <f>Össz!K37</f>
        <v>9</v>
      </c>
    </row>
    <row r="35" spans="3:4" ht="18" thickTop="1" thickBot="1" x14ac:dyDescent="0.25">
      <c r="C35" s="25" t="str">
        <f>Össz!B11</f>
        <v>Földvári Hanna</v>
      </c>
      <c r="D35" s="27">
        <f>Össz!K11</f>
        <v>6.5</v>
      </c>
    </row>
    <row r="36" spans="3:4" ht="18" thickTop="1" thickBot="1" x14ac:dyDescent="0.25">
      <c r="C36" s="25" t="str">
        <f>Össz!B6</f>
        <v>Drubits Dorka</v>
      </c>
      <c r="D36" s="27">
        <f>Össz!K6</f>
        <v>0</v>
      </c>
    </row>
    <row r="37" spans="3:4" ht="18" thickTop="1" thickBot="1" x14ac:dyDescent="0.25">
      <c r="C37" s="25" t="str">
        <f>Össz!B8</f>
        <v>Fekete Noémi</v>
      </c>
      <c r="D37" s="27">
        <f>Össz!K8</f>
        <v>0</v>
      </c>
    </row>
    <row r="38" spans="3:4" ht="18" thickTop="1" thickBot="1" x14ac:dyDescent="0.25">
      <c r="C38" s="25" t="str">
        <f>Össz!B18</f>
        <v>Kállai Noel</v>
      </c>
      <c r="D38" s="27">
        <f>Össz!K18</f>
        <v>0</v>
      </c>
    </row>
    <row r="39" spans="3:4" ht="18" thickTop="1" thickBot="1" x14ac:dyDescent="0.25">
      <c r="C39" s="25" t="str">
        <f>Össz!B28</f>
        <v>Novotnik Antal</v>
      </c>
      <c r="D39" s="27">
        <f>Össz!K28</f>
        <v>0</v>
      </c>
    </row>
    <row r="40" spans="3:4" ht="18" thickTop="1" thickBot="1" x14ac:dyDescent="0.25">
      <c r="C40" s="25" t="str">
        <f>Össz!B29</f>
        <v>Novotnik Ramóna</v>
      </c>
      <c r="D40" s="27">
        <f>Össz!K29</f>
        <v>0</v>
      </c>
    </row>
    <row r="41" spans="3:4" ht="18" thickTop="1" thickBot="1" x14ac:dyDescent="0.25">
      <c r="C41" s="25" t="str">
        <f>Össz!B34</f>
        <v>Schmidt Áron</v>
      </c>
      <c r="D41" s="27">
        <f>Össz!K34</f>
        <v>0</v>
      </c>
    </row>
    <row r="42" spans="3:4" ht="16" thickTop="1" x14ac:dyDescent="0.2">
      <c r="C42" s="13"/>
    </row>
  </sheetData>
  <sortState xmlns:xlrd2="http://schemas.microsoft.com/office/spreadsheetml/2017/richdata2" ref="C2:D41">
    <sortCondition descending="1" ref="D2:D4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D42"/>
  <sheetViews>
    <sheetView zoomScale="83" workbookViewId="0">
      <selection activeCell="H26" sqref="H26"/>
    </sheetView>
  </sheetViews>
  <sheetFormatPr baseColWidth="10" defaultColWidth="8.83203125" defaultRowHeight="15" x14ac:dyDescent="0.2"/>
  <cols>
    <col min="3" max="3" width="18.5" customWidth="1"/>
  </cols>
  <sheetData>
    <row r="1" spans="3:4" ht="16" thickBot="1" x14ac:dyDescent="0.25"/>
    <row r="2" spans="3:4" ht="17" thickTop="1" thickBot="1" x14ac:dyDescent="0.25">
      <c r="C2" s="45" t="str">
        <f>Össz!B16</f>
        <v>Hudák Hanna</v>
      </c>
      <c r="D2" s="46">
        <f>Össz!G16</f>
        <v>25</v>
      </c>
    </row>
    <row r="3" spans="3:4" ht="17" thickTop="1" thickBot="1" x14ac:dyDescent="0.25">
      <c r="C3" s="28" t="str">
        <f>Össz!B10</f>
        <v>Ferentzi Eszter</v>
      </c>
      <c r="D3" s="29">
        <f>Össz!G10</f>
        <v>24.6</v>
      </c>
    </row>
    <row r="4" spans="3:4" ht="17" thickTop="1" thickBot="1" x14ac:dyDescent="0.25">
      <c r="C4" s="28" t="str">
        <f>Össz!B17</f>
        <v>Hunya Ákos</v>
      </c>
      <c r="D4" s="29">
        <f>Össz!G17</f>
        <v>24.4</v>
      </c>
    </row>
    <row r="5" spans="3:4" ht="17" thickTop="1" thickBot="1" x14ac:dyDescent="0.25">
      <c r="C5" s="28" t="str">
        <f>Össz!B21</f>
        <v>Kiss Olivér</v>
      </c>
      <c r="D5" s="29">
        <f>Össz!G21</f>
        <v>24.2</v>
      </c>
    </row>
    <row r="6" spans="3:4" ht="17" thickTop="1" thickBot="1" x14ac:dyDescent="0.25">
      <c r="C6" s="28" t="str">
        <f>Össz!B41</f>
        <v>Tóth Zsófia</v>
      </c>
      <c r="D6" s="29">
        <f>Össz!G41</f>
        <v>23.8</v>
      </c>
    </row>
    <row r="7" spans="3:4" ht="17" thickTop="1" thickBot="1" x14ac:dyDescent="0.25">
      <c r="C7" s="28" t="str">
        <f>Össz!B36</f>
        <v>Simon Adél</v>
      </c>
      <c r="D7" s="29">
        <f>Össz!G36</f>
        <v>23.6</v>
      </c>
    </row>
    <row r="8" spans="3:4" ht="17" thickTop="1" thickBot="1" x14ac:dyDescent="0.25">
      <c r="C8" s="28" t="str">
        <f>Össz!B38</f>
        <v>Süveges Emese</v>
      </c>
      <c r="D8" s="29">
        <f>Össz!G38</f>
        <v>23.4</v>
      </c>
    </row>
    <row r="9" spans="3:4" ht="17" thickTop="1" thickBot="1" x14ac:dyDescent="0.25">
      <c r="C9" s="28" t="str">
        <f>Össz!B4</f>
        <v>Auber Eszter</v>
      </c>
      <c r="D9" s="29">
        <f>Össz!G4</f>
        <v>23</v>
      </c>
    </row>
    <row r="10" spans="3:4" ht="17" thickTop="1" thickBot="1" x14ac:dyDescent="0.25">
      <c r="C10" s="28" t="str">
        <f>Össz!B19</f>
        <v>Kelényi Henriett</v>
      </c>
      <c r="D10" s="29">
        <f>Össz!G19</f>
        <v>23</v>
      </c>
    </row>
    <row r="11" spans="3:4" ht="17" thickTop="1" thickBot="1" x14ac:dyDescent="0.25">
      <c r="C11" s="28" t="str">
        <f>Össz!B24</f>
        <v>Lukács Adorján</v>
      </c>
      <c r="D11" s="29">
        <f>Össz!G24</f>
        <v>23</v>
      </c>
    </row>
    <row r="12" spans="3:4" ht="17" thickTop="1" thickBot="1" x14ac:dyDescent="0.25">
      <c r="C12" s="28" t="str">
        <f>Össz!B32</f>
        <v>Resetár Máté</v>
      </c>
      <c r="D12" s="29">
        <f>Össz!G32</f>
        <v>23</v>
      </c>
    </row>
    <row r="13" spans="3:4" ht="17" thickTop="1" thickBot="1" x14ac:dyDescent="0.25">
      <c r="C13" s="28" t="str">
        <f>Össz!B22</f>
        <v>Kozma Nóra Mirtill</v>
      </c>
      <c r="D13" s="29">
        <f>Össz!G22</f>
        <v>22.4</v>
      </c>
    </row>
    <row r="14" spans="3:4" ht="17" thickTop="1" thickBot="1" x14ac:dyDescent="0.25">
      <c r="C14" s="28" t="str">
        <f>Össz!B35</f>
        <v>Sike Sámuel</v>
      </c>
      <c r="D14" s="29">
        <f>Össz!G35</f>
        <v>22.4</v>
      </c>
    </row>
    <row r="15" spans="3:4" ht="17" thickTop="1" thickBot="1" x14ac:dyDescent="0.25">
      <c r="C15" s="28" t="str">
        <f>Össz!B37</f>
        <v>Sipos-Nagy Dávid</v>
      </c>
      <c r="D15" s="29">
        <f>Össz!G37</f>
        <v>22.4</v>
      </c>
    </row>
    <row r="16" spans="3:4" ht="17" thickTop="1" thickBot="1" x14ac:dyDescent="0.25">
      <c r="C16" s="28" t="str">
        <f>Össz!B30</f>
        <v>Pauleczki Ákos Péter</v>
      </c>
      <c r="D16" s="29">
        <f>Össz!G30</f>
        <v>22.2</v>
      </c>
    </row>
    <row r="17" spans="3:4" ht="17" thickTop="1" thickBot="1" x14ac:dyDescent="0.25">
      <c r="C17" s="28" t="str">
        <f>Össz!B42</f>
        <v>Tóth-Vári Regina</v>
      </c>
      <c r="D17" s="29">
        <f>Össz!G42</f>
        <v>22</v>
      </c>
    </row>
    <row r="18" spans="3:4" ht="17" thickTop="1" thickBot="1" x14ac:dyDescent="0.25">
      <c r="C18" s="28" t="str">
        <f>Össz!B31</f>
        <v>Pitrik Róbert</v>
      </c>
      <c r="D18" s="29">
        <f>Össz!G31</f>
        <v>21.6</v>
      </c>
    </row>
    <row r="19" spans="3:4" ht="17" thickTop="1" thickBot="1" x14ac:dyDescent="0.25">
      <c r="C19" s="28" t="str">
        <f>Össz!B5</f>
        <v>Csépe Fruzsina</v>
      </c>
      <c r="D19" s="29">
        <f>Össz!G5</f>
        <v>21.2</v>
      </c>
    </row>
    <row r="20" spans="3:4" ht="17" thickTop="1" thickBot="1" x14ac:dyDescent="0.25">
      <c r="C20" s="28" t="str">
        <f>Össz!B7</f>
        <v>Emődi Gergő Attila</v>
      </c>
      <c r="D20" s="29">
        <f>Össz!G7</f>
        <v>21.2</v>
      </c>
    </row>
    <row r="21" spans="3:4" ht="17" thickTop="1" thickBot="1" x14ac:dyDescent="0.25">
      <c r="C21" s="28" t="str">
        <f>Össz!B13</f>
        <v>Glodeák Barnabás</v>
      </c>
      <c r="D21" s="29">
        <f>Össz!G13</f>
        <v>20.6</v>
      </c>
    </row>
    <row r="22" spans="3:4" ht="17" thickTop="1" thickBot="1" x14ac:dyDescent="0.25">
      <c r="C22" s="28" t="str">
        <f>Össz!B23</f>
        <v>Kuripla Csenge</v>
      </c>
      <c r="D22" s="29">
        <f>Össz!G23</f>
        <v>20.6</v>
      </c>
    </row>
    <row r="23" spans="3:4" ht="17" thickTop="1" thickBot="1" x14ac:dyDescent="0.25">
      <c r="C23" s="28" t="str">
        <f>Össz!B25</f>
        <v>Matisz Balázs</v>
      </c>
      <c r="D23" s="29">
        <f>Össz!G25</f>
        <v>20.6</v>
      </c>
    </row>
    <row r="24" spans="3:4" ht="17" thickTop="1" thickBot="1" x14ac:dyDescent="0.25">
      <c r="C24" s="28" t="str">
        <f>Össz!B20</f>
        <v>Kiss Ákos</v>
      </c>
      <c r="D24" s="29">
        <f>Össz!G20</f>
        <v>20.2</v>
      </c>
    </row>
    <row r="25" spans="3:4" ht="17" thickTop="1" thickBot="1" x14ac:dyDescent="0.25">
      <c r="C25" s="28" t="str">
        <f>Össz!B9</f>
        <v>Ferenczi Donát András</v>
      </c>
      <c r="D25" s="29">
        <f>Össz!G9</f>
        <v>20</v>
      </c>
    </row>
    <row r="26" spans="3:4" ht="17" thickTop="1" thickBot="1" x14ac:dyDescent="0.25">
      <c r="C26" s="28" t="str">
        <f>Össz!B27</f>
        <v>Mosolygó Ákos</v>
      </c>
      <c r="D26" s="29">
        <f>Össz!G27</f>
        <v>19.8</v>
      </c>
    </row>
    <row r="27" spans="3:4" ht="17" thickTop="1" thickBot="1" x14ac:dyDescent="0.25">
      <c r="C27" s="28" t="str">
        <f>Össz!B40</f>
        <v>Tompa Hédi</v>
      </c>
      <c r="D27" s="29">
        <f>Össz!G40</f>
        <v>19</v>
      </c>
    </row>
    <row r="28" spans="3:4" ht="17" thickTop="1" thickBot="1" x14ac:dyDescent="0.25">
      <c r="C28" s="28" t="str">
        <f>Össz!B11</f>
        <v>Földvári Hanna</v>
      </c>
      <c r="D28" s="29">
        <f>Össz!G11</f>
        <v>18.8</v>
      </c>
    </row>
    <row r="29" spans="3:4" ht="17" thickTop="1" thickBot="1" x14ac:dyDescent="0.25">
      <c r="C29" s="28" t="str">
        <f>Össz!B39</f>
        <v>Szabó-Medve Boldizsár</v>
      </c>
      <c r="D29" s="29">
        <f>Össz!G39</f>
        <v>18.600000000000001</v>
      </c>
    </row>
    <row r="30" spans="3:4" ht="17" thickTop="1" thickBot="1" x14ac:dyDescent="0.25">
      <c r="C30" s="28" t="str">
        <f>Össz!B12</f>
        <v>Géczy Vanda</v>
      </c>
      <c r="D30" s="29">
        <f>Össz!G12</f>
        <v>17.600000000000001</v>
      </c>
    </row>
    <row r="31" spans="3:4" ht="17" thickTop="1" thickBot="1" x14ac:dyDescent="0.25">
      <c r="C31" s="28" t="str">
        <f>Össz!B14</f>
        <v>Havas Laura</v>
      </c>
      <c r="D31" s="29">
        <f>Össz!G14</f>
        <v>17.600000000000001</v>
      </c>
    </row>
    <row r="32" spans="3:4" ht="17" thickTop="1" thickBot="1" x14ac:dyDescent="0.25">
      <c r="C32" s="28" t="str">
        <f>Össz!B15</f>
        <v>Hlatky Luca</v>
      </c>
      <c r="D32" s="29">
        <f>Össz!G15</f>
        <v>17.2</v>
      </c>
    </row>
    <row r="33" spans="3:4" ht="17" thickTop="1" thickBot="1" x14ac:dyDescent="0.25">
      <c r="C33" s="28" t="str">
        <f>Össz!B26</f>
        <v>Melykó Emma Dóra</v>
      </c>
      <c r="D33" s="29">
        <f>Össz!G26</f>
        <v>17.2</v>
      </c>
    </row>
    <row r="34" spans="3:4" ht="17" thickTop="1" thickBot="1" x14ac:dyDescent="0.25">
      <c r="C34" s="28" t="str">
        <f>Össz!B33</f>
        <v>Sánta Viktória</v>
      </c>
      <c r="D34" s="29">
        <f>Össz!G33</f>
        <v>16.8</v>
      </c>
    </row>
    <row r="35" spans="3:4" ht="17" thickTop="1" thickBot="1" x14ac:dyDescent="0.25">
      <c r="C35" s="28" t="str">
        <f>Össz!B6</f>
        <v>Drubits Dorka</v>
      </c>
      <c r="D35" s="29">
        <f>Össz!G6</f>
        <v>0</v>
      </c>
    </row>
    <row r="36" spans="3:4" ht="17" thickTop="1" thickBot="1" x14ac:dyDescent="0.25">
      <c r="C36" s="28" t="str">
        <f>Össz!B8</f>
        <v>Fekete Noémi</v>
      </c>
      <c r="D36" s="29">
        <f>Össz!G8</f>
        <v>0</v>
      </c>
    </row>
    <row r="37" spans="3:4" ht="17" thickTop="1" thickBot="1" x14ac:dyDescent="0.25">
      <c r="C37" s="28" t="str">
        <f>Össz!B18</f>
        <v>Kállai Noel</v>
      </c>
      <c r="D37" s="29">
        <f>Össz!G18</f>
        <v>0</v>
      </c>
    </row>
    <row r="38" spans="3:4" ht="17" thickTop="1" thickBot="1" x14ac:dyDescent="0.25">
      <c r="C38" s="28" t="str">
        <f>Össz!B28</f>
        <v>Novotnik Antal</v>
      </c>
      <c r="D38" s="29">
        <f>Össz!G28</f>
        <v>0</v>
      </c>
    </row>
    <row r="39" spans="3:4" ht="17" thickTop="1" thickBot="1" x14ac:dyDescent="0.25">
      <c r="C39" s="28" t="str">
        <f>Össz!B29</f>
        <v>Novotnik Ramóna</v>
      </c>
      <c r="D39" s="29">
        <f>Össz!G29</f>
        <v>0</v>
      </c>
    </row>
    <row r="40" spans="3:4" ht="17" thickTop="1" thickBot="1" x14ac:dyDescent="0.25">
      <c r="C40" s="28" t="str">
        <f>Össz!B34</f>
        <v>Schmidt Áron</v>
      </c>
      <c r="D40" s="29">
        <f>Össz!G34</f>
        <v>0</v>
      </c>
    </row>
    <row r="41" spans="3:4" ht="17" thickTop="1" thickBot="1" x14ac:dyDescent="0.25">
      <c r="C41" s="28" t="str">
        <f>Össz!B43</f>
        <v>Vankó Flórián</v>
      </c>
      <c r="D41" s="29">
        <f>Össz!G43</f>
        <v>0</v>
      </c>
    </row>
    <row r="42" spans="3:4" ht="16" thickTop="1" x14ac:dyDescent="0.2">
      <c r="C42" s="13"/>
    </row>
  </sheetData>
  <sortState xmlns:xlrd2="http://schemas.microsoft.com/office/spreadsheetml/2017/richdata2" ref="C2:D41">
    <sortCondition descending="1" ref="D2:D4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Össz</vt:lpstr>
      <vt:lpstr>Összesített</vt:lpstr>
      <vt:lpstr>Csillagász</vt:lpstr>
      <vt:lpstr>Fizikus</vt:lpstr>
      <vt:lpstr>Tabló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Eqinox</dc:creator>
  <cp:lastModifiedBy>Microsoft Office User</cp:lastModifiedBy>
  <dcterms:created xsi:type="dcterms:W3CDTF">2022-04-20T11:26:34Z</dcterms:created>
  <dcterms:modified xsi:type="dcterms:W3CDTF">2024-09-23T20:14:24Z</dcterms:modified>
</cp:coreProperties>
</file>